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70" windowHeight="7125" activeTab="1"/>
  </bookViews>
  <sheets>
    <sheet name="朝刊折込部数表" sheetId="1" r:id="rId1"/>
    <sheet name="申込表" sheetId="2" r:id="rId2"/>
  </sheets>
  <definedNames>
    <definedName name="_xlnm.Print_Area" localSheetId="1">'申込表'!$A$1:$AB$41</definedName>
    <definedName name="_xlnm.Print_Area" localSheetId="0">'朝刊折込部数表'!$A$1:$S$47</definedName>
  </definedNames>
  <calcPr fullCalcOnLoad="1"/>
</workbook>
</file>

<file path=xl/sharedStrings.xml><?xml version="1.0" encoding="utf-8"?>
<sst xmlns="http://schemas.openxmlformats.org/spreadsheetml/2006/main" count="551" uniqueCount="275">
  <si>
    <t>折込部数</t>
  </si>
  <si>
    <t xml:space="preserve"> 販売店名</t>
  </si>
  <si>
    <t>富山市</t>
  </si>
  <si>
    <t xml:space="preserve"> 滑川市</t>
  </si>
  <si>
    <t xml:space="preserve"> 魚津市</t>
  </si>
  <si>
    <t xml:space="preserve"> 黒部市</t>
  </si>
  <si>
    <t>中新川</t>
  </si>
  <si>
    <t>下新川</t>
  </si>
  <si>
    <t xml:space="preserve"> 郡市名</t>
  </si>
  <si>
    <t>高岡市</t>
  </si>
  <si>
    <t>氷見市</t>
  </si>
  <si>
    <t>砺波市</t>
  </si>
  <si>
    <t>小矢部</t>
  </si>
  <si>
    <t>富山県の郡・市別部数</t>
  </si>
  <si>
    <t>新聞１頁大のもの（二つ折り）</t>
  </si>
  <si>
    <t>Ｂ４縦長２枚つなぎ（二つ折り）</t>
  </si>
  <si>
    <t>厚紙扱いで二つ折りのもの</t>
  </si>
  <si>
    <t>新聞2頁大のもの（四つ折り）</t>
  </si>
  <si>
    <t>新聞4頁大のもの（八つ折り）</t>
  </si>
  <si>
    <t>小矢部西部</t>
  </si>
  <si>
    <t>小矢部東部</t>
  </si>
  <si>
    <t>長　　Ｂ３</t>
  </si>
  <si>
    <t>Ｂ　　　全</t>
  </si>
  <si>
    <t>富　山　市</t>
  </si>
  <si>
    <t>滑　川　市</t>
  </si>
  <si>
    <t>魚　津　市</t>
  </si>
  <si>
    <t>黒　部　市</t>
  </si>
  <si>
    <t>中 新 川 郡</t>
  </si>
  <si>
    <t>下 新 川 郡</t>
  </si>
  <si>
    <t>高　岡　市</t>
  </si>
  <si>
    <t>氷　見　市</t>
  </si>
  <si>
    <t>砺　波　市</t>
  </si>
  <si>
    <t>小 矢 部 市</t>
  </si>
  <si>
    <t>小　　　計</t>
  </si>
  <si>
    <t>合　　　計</t>
  </si>
  <si>
    <t>〃</t>
  </si>
  <si>
    <t>〃</t>
  </si>
  <si>
    <t>〃</t>
  </si>
  <si>
    <t>〃</t>
  </si>
  <si>
    <t>〃</t>
  </si>
  <si>
    <t>〃</t>
  </si>
  <si>
    <t>〃</t>
  </si>
  <si>
    <t>〃</t>
  </si>
  <si>
    <t>　　● 広告主の所在地，事業所名，責任者の記載のないもの。</t>
  </si>
  <si>
    <t>　　● 虚偽誇大な表現により読者に不利益を与えるもの。</t>
  </si>
  <si>
    <t>　　● せん情的な文言、写真、図案など有害とみられるもの。</t>
  </si>
  <si>
    <t>　　● 名誉毀損，業務妨害となるおそれのあるもの。</t>
  </si>
  <si>
    <t>　　● 公職選挙候補者の事前運動。</t>
  </si>
  <si>
    <t>　　● 政治問題や係争中の問題について主義主張を述べたもの。</t>
  </si>
  <si>
    <t>　・ 連合企画広告は上記料金の２倍となります。</t>
  </si>
  <si>
    <t>　・ 解約には、次の手数料をいただきます。</t>
  </si>
  <si>
    <t>　　　　　　◇　発送後　　　　　　 　…折込料金の３０％</t>
  </si>
  <si>
    <t>　　　　　　◇　販売店折込丁合後…原則として解約できません</t>
  </si>
  <si>
    <t>神　　　岡</t>
  </si>
  <si>
    <t>茂　　　住</t>
  </si>
  <si>
    <t>岐　阜　県</t>
  </si>
  <si>
    <t>〔 朝 刊 〕</t>
  </si>
  <si>
    <t>　　３円１０銭</t>
  </si>
  <si>
    <t>　　４円５０銭</t>
  </si>
  <si>
    <t>　　６円２０銭</t>
  </si>
  <si>
    <t>　　７円２０銭</t>
  </si>
  <si>
    <t>　　９円００銭</t>
  </si>
  <si>
    <t>　１２円００銭</t>
  </si>
  <si>
    <t>　２４円００銭</t>
  </si>
  <si>
    <t>　（株）北日本新聞サービスセンター</t>
  </si>
  <si>
    <t>〃</t>
  </si>
  <si>
    <t>ＫＳ太閤山</t>
  </si>
  <si>
    <t>小杉 東部</t>
  </si>
  <si>
    <t>福　　 　野</t>
  </si>
  <si>
    <t>城　　 　端</t>
  </si>
  <si>
    <t>井　　 　波</t>
  </si>
  <si>
    <t>ＫＳ 福岡</t>
  </si>
  <si>
    <t>福　　  　光</t>
  </si>
  <si>
    <t>新　　 　庄</t>
  </si>
  <si>
    <t>新庄 東部</t>
  </si>
  <si>
    <t>湯　 　　沢</t>
  </si>
  <si>
    <t>東  岩  瀬</t>
  </si>
  <si>
    <t>豊　　 　田</t>
  </si>
  <si>
    <t>堀　　 　川</t>
  </si>
  <si>
    <t>掛　　   尾</t>
  </si>
  <si>
    <t>大　　　 田</t>
  </si>
  <si>
    <t>清　　 　水</t>
  </si>
  <si>
    <t>前　 　　沢</t>
  </si>
  <si>
    <t>山室 西部</t>
  </si>
  <si>
    <t>有　 　　沢</t>
  </si>
  <si>
    <t>呉  羽  南</t>
  </si>
  <si>
    <t>水　　   橋</t>
  </si>
  <si>
    <t>西  滑  川</t>
  </si>
  <si>
    <t>東  滑  川</t>
  </si>
  <si>
    <t>中  滑  川</t>
  </si>
  <si>
    <t>魚津 中部</t>
  </si>
  <si>
    <t>魚津 南部</t>
  </si>
  <si>
    <t>魚津 東部</t>
  </si>
  <si>
    <t>桜　 　　井</t>
  </si>
  <si>
    <t>生　　 　地</t>
  </si>
  <si>
    <t>石　 　　田</t>
  </si>
  <si>
    <t>立山 南部</t>
  </si>
  <si>
    <t>舟　　　橋</t>
  </si>
  <si>
    <t>上市 西部</t>
  </si>
  <si>
    <t>入善 東部</t>
  </si>
  <si>
    <t>入善 西部</t>
  </si>
  <si>
    <t>舟　　   見</t>
  </si>
  <si>
    <t>朝　　　 日</t>
  </si>
  <si>
    <t>東　　　 山</t>
  </si>
  <si>
    <t>宇  奈  月</t>
  </si>
  <si>
    <t>大　久　保</t>
  </si>
  <si>
    <t>笹　　 　津</t>
  </si>
  <si>
    <t>上　　 　滝</t>
  </si>
  <si>
    <t>小　　　 見</t>
  </si>
  <si>
    <t>福　　　沢</t>
  </si>
  <si>
    <t>八　　　尾</t>
  </si>
  <si>
    <t>速　　　星</t>
  </si>
  <si>
    <t>婦中西部</t>
  </si>
  <si>
    <t xml:space="preserve"> ＫＳ山田</t>
  </si>
  <si>
    <t>細      入</t>
  </si>
  <si>
    <t>高岡 野村</t>
  </si>
  <si>
    <t>伏　　 　木</t>
  </si>
  <si>
    <t>高  岡  西</t>
  </si>
  <si>
    <t>戸　　 　出</t>
  </si>
  <si>
    <t>中 　　　田</t>
  </si>
  <si>
    <t>氷見 中部</t>
  </si>
  <si>
    <t>氷見 北部</t>
  </si>
  <si>
    <t>氷見 南條</t>
  </si>
  <si>
    <t>速　　　川</t>
  </si>
  <si>
    <t>新湊 東部</t>
  </si>
  <si>
    <t>中  伏  木</t>
  </si>
  <si>
    <t>射　　 　北</t>
  </si>
  <si>
    <t>本　　 　江</t>
  </si>
  <si>
    <t>小　 　　杉</t>
  </si>
  <si>
    <t>大　 　　門</t>
  </si>
  <si>
    <r>
      <t>砺波</t>
    </r>
    <r>
      <rPr>
        <sz val="11"/>
        <rFont val="ＭＳ Ｐゴシック"/>
        <family val="3"/>
      </rPr>
      <t xml:space="preserve"> </t>
    </r>
    <r>
      <rPr>
        <sz val="11"/>
        <rFont val="ＭＳ Ｐゴシック"/>
        <family val="3"/>
      </rPr>
      <t>東部</t>
    </r>
  </si>
  <si>
    <r>
      <t>砺波</t>
    </r>
    <r>
      <rPr>
        <sz val="11"/>
        <rFont val="ＭＳ Ｐゴシック"/>
        <family val="3"/>
      </rPr>
      <t xml:space="preserve"> </t>
    </r>
    <r>
      <rPr>
        <sz val="11"/>
        <rFont val="ＭＳ Ｐゴシック"/>
        <family val="3"/>
      </rPr>
      <t>西部</t>
    </r>
  </si>
  <si>
    <t>高岡本社</t>
  </si>
  <si>
    <t>〒933-0806　高岡市赤祖父594</t>
  </si>
  <si>
    <t>〒937-0041　魚津市吉島582-1</t>
  </si>
  <si>
    <t>北日本新聞</t>
  </si>
  <si>
    <t>《新聞折込広告基準 及び 本社判断によって取り扱いのできない折込広告》</t>
  </si>
  <si>
    <r>
      <t>厚紙  （Ｂ</t>
    </r>
    <r>
      <rPr>
        <sz val="11"/>
        <rFont val="ＭＳ Ｐゴシック"/>
        <family val="3"/>
      </rPr>
      <t>３）</t>
    </r>
  </si>
  <si>
    <t>折 込 部 数 表</t>
  </si>
  <si>
    <t>　</t>
  </si>
  <si>
    <t>ＫＳ東富山</t>
  </si>
  <si>
    <t>ＫＳ五箇山</t>
  </si>
  <si>
    <t>南砺市</t>
  </si>
  <si>
    <t>南　砺　市</t>
  </si>
  <si>
    <t>砺波 南部</t>
  </si>
  <si>
    <r>
      <t>　　■なお、</t>
    </r>
    <r>
      <rPr>
        <u val="single"/>
        <sz val="9"/>
        <rFont val="ＭＳ Ｐゴシック"/>
        <family val="3"/>
      </rPr>
      <t>土曜日の納入</t>
    </r>
    <r>
      <rPr>
        <sz val="9"/>
        <rFont val="ＭＳ Ｐゴシック"/>
        <family val="3"/>
      </rPr>
      <t>はさけていただくようお願いしております　</t>
    </r>
  </si>
  <si>
    <t>　　■納入に際して見本を２部お願いいたしております　</t>
  </si>
  <si>
    <t>興　　　南</t>
  </si>
  <si>
    <t>射水市</t>
  </si>
  <si>
    <t>射　水　市</t>
  </si>
  <si>
    <t>■岐阜県飛騨市　70部</t>
  </si>
  <si>
    <t xml:space="preserve"> ＫＳ 　富山</t>
  </si>
  <si>
    <t xml:space="preserve"> ＫＳ　 蜷川</t>
  </si>
  <si>
    <t>ＫＳ　山室</t>
  </si>
  <si>
    <t>ＫＳ　 魚津</t>
  </si>
  <si>
    <t>上市 東部</t>
  </si>
  <si>
    <t>奥　　　田</t>
  </si>
  <si>
    <t>◇新聞が遅れたときや、事故に遭うなど配達に支障が生じた</t>
  </si>
  <si>
    <t>KS　高岡</t>
  </si>
  <si>
    <t>ＫＳ高岡南部</t>
  </si>
  <si>
    <t>ＫＳ丸の内</t>
  </si>
  <si>
    <t>　</t>
  </si>
  <si>
    <r>
      <t xml:space="preserve"> ◆</t>
    </r>
    <r>
      <rPr>
        <sz val="26"/>
        <rFont val="HGP創英角ﾎﾟｯﾌﾟ体"/>
        <family val="3"/>
      </rPr>
      <t>折込広告申込書/朝刊◆</t>
    </r>
    <r>
      <rPr>
        <sz val="28"/>
        <rFont val="HGP創英角ﾎﾟｯﾌﾟ体"/>
        <family val="3"/>
      </rPr>
      <t>　</t>
    </r>
  </si>
  <si>
    <t>　(株） 北日本新聞サービスセンター</t>
  </si>
  <si>
    <t>販売店名</t>
  </si>
  <si>
    <t>郡市名</t>
  </si>
  <si>
    <t>部  数</t>
  </si>
  <si>
    <t>折 込 数</t>
  </si>
  <si>
    <t>折  込  数</t>
  </si>
  <si>
    <t>　</t>
  </si>
  <si>
    <t>　</t>
  </si>
  <si>
    <t>折込日</t>
  </si>
  <si>
    <t>　</t>
  </si>
  <si>
    <t>月</t>
  </si>
  <si>
    <t>日</t>
  </si>
  <si>
    <t>枚　数</t>
  </si>
  <si>
    <t xml:space="preserve"> </t>
  </si>
  <si>
    <t>枚</t>
  </si>
  <si>
    <t>ＫＳ立山</t>
  </si>
  <si>
    <t>立山南部</t>
  </si>
  <si>
    <t>サイズ</t>
  </si>
  <si>
    <t>Ｂ４　　  Ｂ５　  　厚紙　</t>
  </si>
  <si>
    <t xml:space="preserve">  Ｂ３　　Ｂ２ 　　Ｂ全　 　他（　　　）　</t>
  </si>
  <si>
    <t>広告名</t>
  </si>
  <si>
    <t>タイトル</t>
  </si>
  <si>
    <t>請求先</t>
  </si>
  <si>
    <t>　</t>
  </si>
  <si>
    <t>搬入先</t>
  </si>
  <si>
    <t>　</t>
  </si>
  <si>
    <r>
      <t xml:space="preserve">　１．富山 </t>
    </r>
    <r>
      <rPr>
        <sz val="11"/>
        <rFont val="ＭＳ Ｐゴシック"/>
        <family val="3"/>
      </rPr>
      <t xml:space="preserve"> 　 </t>
    </r>
    <r>
      <rPr>
        <sz val="11"/>
        <rFont val="ＭＳ Ｐゴシック"/>
        <family val="3"/>
      </rPr>
      <t>２．高岡　</t>
    </r>
    <r>
      <rPr>
        <sz val="11"/>
        <rFont val="ＭＳ Ｐゴシック"/>
        <family val="3"/>
      </rPr>
      <t xml:space="preserve">  </t>
    </r>
    <r>
      <rPr>
        <sz val="11"/>
        <rFont val="ＭＳ Ｐゴシック"/>
        <family val="3"/>
      </rPr>
      <t>３．新川</t>
    </r>
  </si>
  <si>
    <t>県西部全域</t>
  </si>
  <si>
    <t>■岐阜県飛騨市</t>
  </si>
  <si>
    <t>搬入業者(印刷会社)</t>
  </si>
  <si>
    <t>神　　岡</t>
  </si>
  <si>
    <t>茂    住</t>
  </si>
  <si>
    <t>　　  　　 月　    　 　日   　 納品</t>
  </si>
  <si>
    <t>中　日　新　聞</t>
  </si>
  <si>
    <t>【搬入時に見本チラシ２部付けてください】</t>
  </si>
  <si>
    <t>朝　日　新　聞</t>
  </si>
  <si>
    <t>申込者</t>
  </si>
  <si>
    <t xml:space="preserve">   TEL　(       　　 ) 　　     -</t>
  </si>
  <si>
    <t>県東部全域</t>
  </si>
  <si>
    <t>読　売　新　聞</t>
  </si>
  <si>
    <t>富　山　新　聞</t>
  </si>
  <si>
    <t>＊要望（注意）事項</t>
  </si>
  <si>
    <t>県東部</t>
  </si>
  <si>
    <t>県西部</t>
  </si>
  <si>
    <t>合　　計</t>
  </si>
  <si>
    <t>新川本社</t>
  </si>
  <si>
    <r>
      <t xml:space="preserve"> 〒939-2708　富山市婦中町島本郷10-7</t>
    </r>
    <r>
      <rPr>
        <sz val="12"/>
        <rFont val="ＭＳ Ｐゴシック"/>
        <family val="3"/>
      </rPr>
      <t>　TEL 076(421)8686  FAX 076(421)1452</t>
    </r>
  </si>
  <si>
    <t>　　・　クーポン券チラシには規制がありますのでお問い合わせください</t>
  </si>
  <si>
    <t>　　● 新聞社が定めた広告基準に照らして新聞折込が不適当と認められるもの。</t>
  </si>
  <si>
    <t xml:space="preserve"> ＫＳ　立山</t>
  </si>
  <si>
    <t xml:space="preserve"> ＫＳ  山田</t>
  </si>
  <si>
    <t>〒939-2708　　　　富山市婦中町島本郷10-7　　</t>
  </si>
  <si>
    <t>ＮC　城東</t>
  </si>
  <si>
    <t>ＫＳ　利賀</t>
  </si>
  <si>
    <t>ＫＳ　利賀</t>
  </si>
  <si>
    <t>※舟橋（中新川郡1,440・富山市750）</t>
  </si>
  <si>
    <t>※中伏木（旧新湊市 330・高岡市 3,080）</t>
  </si>
  <si>
    <t>小矢部津沢</t>
  </si>
  <si>
    <t>厚紙 （Ｂ４・５ Ａ４）</t>
  </si>
  <si>
    <t>　・ 折込料は前金制にてお願いいたします。</t>
  </si>
  <si>
    <t>和　　　合</t>
  </si>
  <si>
    <t>和        合</t>
  </si>
  <si>
    <t>◇大規模な災害が発生した場合、新聞折込が不可能になる</t>
  </si>
  <si>
    <t>　　　ときは、指定日より遅れることがあります。</t>
  </si>
  <si>
    <t xml:space="preserve"> 　　　場合があります。</t>
  </si>
  <si>
    <t>県内全域</t>
  </si>
  <si>
    <t>＜上記以外に消費税８％が付加されます＞</t>
  </si>
  <si>
    <t>大        泉</t>
  </si>
  <si>
    <t>〃</t>
  </si>
  <si>
    <t>　　　　　新聞折込料金</t>
  </si>
  <si>
    <t>Ｂ４・ Ｂ５・Ａ４</t>
  </si>
  <si>
    <t>新聞半頁以下のもの（折りなし）</t>
  </si>
  <si>
    <t>〃</t>
  </si>
  <si>
    <t>〃</t>
  </si>
  <si>
    <t>四六判 110Ｋｇ以上のもの（折りなし）</t>
  </si>
  <si>
    <t>Ｂ　　　３</t>
  </si>
  <si>
    <t>〃</t>
  </si>
  <si>
    <t>〃</t>
  </si>
  <si>
    <t>Ｂ 　　　２</t>
  </si>
  <si>
    <t>　・ 折り数や折り方によって料金が変わります。</t>
  </si>
  <si>
    <t>　・ その他特殊変形もの(ホッチキス留め・糊づけ等)については特別料金、または</t>
  </si>
  <si>
    <t>　　 取り扱えない場合がありますので事前にご相談ください。</t>
  </si>
  <si>
    <t>〃</t>
  </si>
  <si>
    <t>　　　　　【広告チラシの納入締め切り日時】</t>
  </si>
  <si>
    <t>　　● 著作権、肖像権、および商標権を侵害するおそれがあるもの。</t>
  </si>
  <si>
    <t>　　● 他紙の社名、題字、記事、催事などが掲載、引用されているもの。</t>
  </si>
  <si>
    <t>　　● 各種法令や条例などの関係法規に触れるもの。</t>
  </si>
  <si>
    <t>＊　ホームページアドレス</t>
  </si>
  <si>
    <t>　ＴＥＬ０７６－４２１－８６８６　　ＦＡＸ０７６－４２１－１４５２</t>
  </si>
  <si>
    <t xml:space="preserve">   http://www.kitanippon-sc.co.jp</t>
  </si>
  <si>
    <t>　TEL０７６６－２６－６７３８  FAX０７６６－２３－３４０８</t>
  </si>
  <si>
    <t>　　■お盆、年末年始、大型連休は特別の締め切りになります。お問い合わせ下さい</t>
  </si>
  <si>
    <t>　TEL０７６５－２３－９６００  FAX０７６５－２３－０９２２</t>
  </si>
  <si>
    <t>　　　　　（営業時間　午前９時～午後５時。日曜・祝日は除く）</t>
  </si>
  <si>
    <t>　　■ チラシ搬入場所・・・富山本社</t>
  </si>
  <si>
    <t>　　■ チラシ搬入締切・・・折込日の２営業日前の正午まで</t>
  </si>
  <si>
    <t>　　　　　　◇　紙分け作業後      …折込料金の２０％　　　</t>
  </si>
  <si>
    <t>　　　　　　　　　　　　　　　　（富山市婦中町島本郷10-7）</t>
  </si>
  <si>
    <t>　　　　　　　　　　　　　　　　（日曜祝日は営業日としてカウントしません）</t>
  </si>
  <si>
    <t xml:space="preserve"> ＫＳ  新湊 </t>
  </si>
  <si>
    <t>ＫＳ　五福</t>
  </si>
  <si>
    <t xml:space="preserve"> ＫＳ   新湊 </t>
  </si>
  <si>
    <t>ＫＳ   福岡</t>
  </si>
  <si>
    <t>ＫＳ   高岡</t>
  </si>
  <si>
    <t>呉　　　 羽</t>
  </si>
  <si>
    <t>呉        羽</t>
  </si>
  <si>
    <t>※氷見南條（氷見市 2,660・高岡市520）</t>
  </si>
  <si>
    <t>奥　田　北</t>
  </si>
  <si>
    <t>&lt; 平成３０年６月 &gt;</t>
  </si>
  <si>
    <t>&lt;平成３０年６月朝刊折込部数&gt;</t>
  </si>
  <si>
    <t>■県西部  ８７，２３０部</t>
  </si>
  <si>
    <t>■県東部　１５２，３５０部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</si>
</sst>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76">
    <font>
      <sz val="11"/>
      <name val="ＭＳ Ｐゴシック"/>
      <family val="3"/>
    </font>
    <font>
      <sz val="6"/>
      <name val="ＭＳ Ｐゴシック"/>
      <family val="3"/>
    </font>
    <font>
      <sz val="9"/>
      <name val="ＭＳ Ｐゴシック"/>
      <family val="3"/>
    </font>
    <font>
      <sz val="10"/>
      <name val="ＭＳ Ｐ明朝"/>
      <family val="1"/>
    </font>
    <font>
      <sz val="10"/>
      <name val="ＭＳ Ｐゴシック"/>
      <family val="3"/>
    </font>
    <font>
      <sz val="26"/>
      <name val="HGP創英角ﾎﾟｯﾌﾟ体"/>
      <family val="3"/>
    </font>
    <font>
      <sz val="18"/>
      <name val="ＭＳ Ｐゴシック"/>
      <family val="3"/>
    </font>
    <font>
      <sz val="14"/>
      <name val="ＭＳ Ｐゴシック"/>
      <family val="3"/>
    </font>
    <font>
      <sz val="12"/>
      <name val="ＭＳ Ｐゴシック"/>
      <family val="3"/>
    </font>
    <font>
      <sz val="20"/>
      <name val="HG創英角ｺﾞｼｯｸUB"/>
      <family val="3"/>
    </font>
    <font>
      <sz val="9"/>
      <name val="ＭＳ Ｐ明朝"/>
      <family val="1"/>
    </font>
    <font>
      <sz val="20"/>
      <name val="ＭＳ Ｐゴシック"/>
      <family val="3"/>
    </font>
    <font>
      <u val="single"/>
      <sz val="11"/>
      <color indexed="12"/>
      <name val="ＭＳ Ｐゴシック"/>
      <family val="3"/>
    </font>
    <font>
      <u val="single"/>
      <sz val="11"/>
      <color indexed="36"/>
      <name val="ＭＳ Ｐゴシック"/>
      <family val="3"/>
    </font>
    <font>
      <sz val="13"/>
      <color indexed="12"/>
      <name val="ＭＳ Ｐゴシック"/>
      <family val="3"/>
    </font>
    <font>
      <sz val="16"/>
      <name val="ＭＳ Ｐゴシック"/>
      <family val="3"/>
    </font>
    <font>
      <sz val="26"/>
      <name val="ＭＳ Ｐゴシック"/>
      <family val="3"/>
    </font>
    <font>
      <b/>
      <sz val="14"/>
      <name val="ＭＳ Ｐゴシック"/>
      <family val="3"/>
    </font>
    <font>
      <b/>
      <sz val="11"/>
      <name val="ＭＳ Ｐゴシック"/>
      <family val="3"/>
    </font>
    <font>
      <b/>
      <sz val="16"/>
      <name val="ＭＳ Ｐゴシック"/>
      <family val="3"/>
    </font>
    <font>
      <sz val="28"/>
      <name val="HGP創英角ﾎﾟｯﾌﾟ体"/>
      <family val="3"/>
    </font>
    <font>
      <sz val="11"/>
      <name val="HG創英角ﾎﾟｯﾌﾟ体"/>
      <family val="3"/>
    </font>
    <font>
      <sz val="26"/>
      <name val="HG創英角ﾎﾟｯﾌﾟ体"/>
      <family val="3"/>
    </font>
    <font>
      <b/>
      <sz val="28"/>
      <name val="HG創英角ﾎﾟｯﾌﾟ体"/>
      <family val="3"/>
    </font>
    <font>
      <sz val="8"/>
      <name val="ＭＳ Ｐゴシック"/>
      <family val="3"/>
    </font>
    <font>
      <u val="single"/>
      <sz val="9"/>
      <name val="ＭＳ Ｐゴシック"/>
      <family val="3"/>
    </font>
    <font>
      <sz val="32"/>
      <name val="HGP創英角ﾎﾟｯﾌﾟ体"/>
      <family val="3"/>
    </font>
    <font>
      <sz val="28"/>
      <name val="HGPｺﾞｼｯｸE"/>
      <family val="3"/>
    </font>
    <font>
      <sz val="11"/>
      <name val="HGP創英角ﾎﾟｯﾌﾟ体"/>
      <family val="3"/>
    </font>
    <font>
      <sz val="22"/>
      <name val="HGP創英角ｺﾞｼｯｸUB"/>
      <family val="3"/>
    </font>
    <font>
      <sz val="9"/>
      <name val="ＭＳ 明朝"/>
      <family val="1"/>
    </font>
    <font>
      <b/>
      <sz val="18"/>
      <name val="ＭＳ Ｐゴシック"/>
      <family val="3"/>
    </font>
    <font>
      <b/>
      <sz val="12"/>
      <name val="ＭＳ Ｐ明朝"/>
      <family val="1"/>
    </font>
    <font>
      <b/>
      <sz val="12"/>
      <name val="ＭＳ Ｐゴシック"/>
      <family val="3"/>
    </font>
    <font>
      <b/>
      <sz val="8"/>
      <name val="ＭＳ Ｐゴシック"/>
      <family val="3"/>
    </font>
    <font>
      <sz val="11"/>
      <name val="ＭＳ 明朝"/>
      <family val="1"/>
    </font>
    <font>
      <sz val="11"/>
      <name val="ＭＳ Ｐ明朝"/>
      <family val="1"/>
    </font>
    <font>
      <sz val="8"/>
      <name val="ＭＳ 明朝"/>
      <family val="1"/>
    </font>
    <font>
      <sz val="24"/>
      <name val="ＭＳ Ｐゴシック"/>
      <family val="3"/>
    </font>
    <font>
      <sz val="18"/>
      <name val="HGPｺﾞｼｯｸE"/>
      <family val="3"/>
    </font>
    <font>
      <sz val="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double"/>
      <top style="thin"/>
      <bottom style="thin"/>
    </border>
    <border>
      <left style="thin"/>
      <right>
        <color indexed="63"/>
      </right>
      <top>
        <color indexed="63"/>
      </top>
      <bottom>
        <color indexed="63"/>
      </bottom>
    </border>
    <border>
      <left style="thin"/>
      <right style="medium"/>
      <top style="thin"/>
      <bottom style="medium"/>
    </border>
    <border>
      <left style="thin"/>
      <right style="double"/>
      <top style="thin"/>
      <bottom>
        <color indexed="63"/>
      </bottom>
    </border>
    <border>
      <left style="medium"/>
      <right style="thin"/>
      <top style="thin"/>
      <bottom style="thin"/>
    </border>
    <border>
      <left>
        <color indexed="63"/>
      </left>
      <right style="thin"/>
      <top style="thin"/>
      <bottom style="thin"/>
    </border>
    <border>
      <left style="thin"/>
      <right style="medium"/>
      <top style="thin"/>
      <bottom>
        <color indexed="63"/>
      </bottom>
    </border>
    <border>
      <left style="thin"/>
      <right style="double"/>
      <top>
        <color indexed="63"/>
      </top>
      <bottom style="thin"/>
    </border>
    <border>
      <left style="medium"/>
      <right style="thin"/>
      <top style="thin"/>
      <bottom style="medium"/>
    </border>
    <border>
      <left style="thin"/>
      <right style="thin"/>
      <top style="medium"/>
      <bottom style="double"/>
    </border>
    <border>
      <left style="thin"/>
      <right style="double"/>
      <top style="medium"/>
      <bottom style="double"/>
    </border>
    <border>
      <left style="medium"/>
      <right style="thin"/>
      <top style="medium"/>
      <bottom style="double"/>
    </border>
    <border>
      <left>
        <color indexed="63"/>
      </left>
      <right style="thin"/>
      <top style="medium"/>
      <bottom style="double"/>
    </border>
    <border>
      <left style="double"/>
      <right style="thin"/>
      <top style="thin"/>
      <bottom style="thin"/>
    </border>
    <border>
      <left style="thin"/>
      <right style="double"/>
      <top style="thin"/>
      <bottom style="medium"/>
    </border>
    <border>
      <left style="medium"/>
      <right style="thin"/>
      <top>
        <color indexed="63"/>
      </top>
      <bottom style="thin"/>
    </border>
    <border>
      <left style="medium"/>
      <right>
        <color indexed="63"/>
      </right>
      <top style="medium"/>
      <bottom style="medium"/>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medium"/>
      <top>
        <color indexed="63"/>
      </top>
      <bottom style="thin"/>
    </border>
    <border>
      <left style="medium"/>
      <right style="thin"/>
      <top style="thin"/>
      <bottom>
        <color indexed="63"/>
      </bottom>
    </border>
    <border>
      <left style="double"/>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color indexed="63"/>
      </bottom>
    </border>
    <border>
      <left style="thin"/>
      <right>
        <color indexed="63"/>
      </right>
      <top style="thin"/>
      <bottom style="thin"/>
    </border>
    <border>
      <left style="double"/>
      <right style="thin"/>
      <top style="thin"/>
      <bottom style="medium"/>
    </border>
    <border>
      <left style="double"/>
      <right style="thin"/>
      <top style="double"/>
      <bottom style="thin"/>
    </border>
    <border>
      <left style="thin"/>
      <right style="thin"/>
      <top style="double"/>
      <bottom style="thin"/>
    </border>
    <border>
      <left style="thin"/>
      <right>
        <color indexed="63"/>
      </right>
      <top>
        <color indexed="63"/>
      </top>
      <bottom style="thin"/>
    </border>
    <border>
      <left style="thin"/>
      <right style="medium"/>
      <top style="medium"/>
      <bottom style="double"/>
    </border>
    <border>
      <left style="double"/>
      <right style="thin"/>
      <top style="thin"/>
      <bottom style="dotted"/>
    </border>
    <border>
      <left style="thin"/>
      <right style="thin"/>
      <top style="thin"/>
      <bottom style="dotted"/>
    </border>
    <border>
      <left>
        <color indexed="63"/>
      </left>
      <right style="medium"/>
      <top style="thin"/>
      <bottom style="dotted"/>
    </border>
    <border>
      <left style="medium"/>
      <right>
        <color indexed="63"/>
      </right>
      <top style="thin"/>
      <bottom style="dotted"/>
    </border>
    <border>
      <left>
        <color indexed="63"/>
      </left>
      <right style="double"/>
      <top style="thin"/>
      <bottom style="dotted"/>
    </border>
    <border>
      <left style="medium"/>
      <right style="thin"/>
      <top style="thin"/>
      <bottom style="dotted"/>
    </border>
    <border>
      <left style="thin"/>
      <right style="thin"/>
      <top style="medium"/>
      <bottom style="medium"/>
    </border>
    <border>
      <left style="thin"/>
      <right style="medium"/>
      <top style="medium"/>
      <bottom style="medium"/>
    </border>
    <border>
      <left style="double"/>
      <right>
        <color indexed="63"/>
      </right>
      <top style="thin"/>
      <bottom>
        <color indexed="63"/>
      </bottom>
    </border>
    <border>
      <left style="double"/>
      <right style="thin"/>
      <top>
        <color indexed="63"/>
      </top>
      <bottom style="thin"/>
    </border>
    <border>
      <left>
        <color indexed="63"/>
      </left>
      <right style="double"/>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color indexed="63"/>
      </top>
      <bottom style="medium"/>
    </border>
    <border>
      <left style="double"/>
      <right>
        <color indexed="63"/>
      </right>
      <top style="thin"/>
      <bottom style="dotted"/>
    </border>
    <border>
      <left>
        <color indexed="63"/>
      </left>
      <right style="medium"/>
      <top style="thin"/>
      <bottom style="thin"/>
    </border>
    <border>
      <left style="medium"/>
      <right>
        <color indexed="63"/>
      </right>
      <top>
        <color indexed="63"/>
      </top>
      <bottom style="dotted"/>
    </border>
    <border>
      <left style="thin"/>
      <right style="thin"/>
      <top>
        <color indexed="63"/>
      </top>
      <bottom style="dotted"/>
    </border>
    <border>
      <left>
        <color indexed="63"/>
      </left>
      <right>
        <color indexed="63"/>
      </right>
      <top style="thin"/>
      <bottom style="dotted"/>
    </border>
    <border>
      <left style="double"/>
      <right style="thin"/>
      <top style="medium"/>
      <bottom style="thin"/>
    </border>
    <border>
      <left style="thin"/>
      <right>
        <color indexed="63"/>
      </right>
      <top style="medium"/>
      <bottom style="double"/>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thin"/>
    </border>
    <border>
      <left style="dotted"/>
      <right style="thin"/>
      <top style="thin"/>
      <bottom style="dotted"/>
    </border>
    <border>
      <left style="dotted"/>
      <right style="dotted"/>
      <top style="thin"/>
      <bottom style="dotted"/>
    </border>
    <border>
      <left style="dotted"/>
      <right style="dotted"/>
      <top style="dotted"/>
      <bottom style="dotted"/>
    </border>
    <border>
      <left style="dotted"/>
      <right style="thin"/>
      <top style="dotted"/>
      <bottom style="dotted"/>
    </border>
    <border>
      <left>
        <color indexed="63"/>
      </left>
      <right style="medium"/>
      <top>
        <color indexed="63"/>
      </top>
      <bottom>
        <color indexed="63"/>
      </bottom>
    </border>
    <border>
      <left style="dotted"/>
      <right style="dotted"/>
      <top style="dotted"/>
      <bottom style="thin"/>
    </border>
    <border>
      <left style="dotted"/>
      <right style="thin"/>
      <top style="dotted"/>
      <bottom style="thin"/>
    </border>
    <border>
      <left style="thin"/>
      <right style="medium"/>
      <top>
        <color indexed="63"/>
      </top>
      <bottom style="medium"/>
    </border>
    <border>
      <left style="double"/>
      <right style="thin"/>
      <top style="medium"/>
      <bottom style="double"/>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dotted"/>
      <right style="dotted"/>
      <top style="dotted"/>
      <bottom style="medium"/>
    </border>
    <border>
      <left style="dotted"/>
      <right style="thin"/>
      <top style="dotted"/>
      <bottom style="medium"/>
    </border>
    <border>
      <left style="thin"/>
      <right>
        <color indexed="63"/>
      </right>
      <top style="double"/>
      <bottom style="thin"/>
    </border>
    <border>
      <left>
        <color indexed="63"/>
      </left>
      <right>
        <color indexed="63"/>
      </right>
      <top>
        <color indexed="63"/>
      </top>
      <bottom style="dotted"/>
    </border>
    <border>
      <left style="double"/>
      <right style="thin"/>
      <top style="medium"/>
      <bottom style="medium"/>
    </border>
    <border>
      <left style="thin"/>
      <right style="medium"/>
      <top>
        <color indexed="63"/>
      </top>
      <bottom>
        <color indexed="63"/>
      </bottom>
    </border>
    <border>
      <left style="thin"/>
      <right>
        <color indexed="63"/>
      </right>
      <top>
        <color indexed="63"/>
      </top>
      <bottom style="medium"/>
    </border>
    <border>
      <left style="thin"/>
      <right style="medium"/>
      <top style="double"/>
      <bottom style="thin"/>
    </border>
    <border>
      <left>
        <color indexed="63"/>
      </left>
      <right>
        <color indexed="63"/>
      </right>
      <top style="double"/>
      <bottom style="thin"/>
    </border>
    <border>
      <left style="medium"/>
      <right style="thin"/>
      <top style="double"/>
      <bottom style="thin"/>
    </border>
    <border>
      <left>
        <color indexed="63"/>
      </left>
      <right style="thin"/>
      <top style="thin"/>
      <bottom style="dotted"/>
    </border>
    <border>
      <left>
        <color indexed="63"/>
      </left>
      <right>
        <color indexed="63"/>
      </right>
      <top>
        <color indexed="63"/>
      </top>
      <bottom style="double"/>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style="thin"/>
      <top style="medium"/>
      <bottom style="medium"/>
    </border>
    <border>
      <left style="medium"/>
      <right style="medium"/>
      <top style="medium"/>
      <bottom style="medium"/>
    </border>
    <border>
      <left style="double"/>
      <right style="thin"/>
      <top>
        <color indexed="63"/>
      </top>
      <bottom style="medium"/>
    </border>
    <border>
      <left style="double"/>
      <right>
        <color indexed="63"/>
      </right>
      <top style="thin"/>
      <bottom style="medium"/>
    </border>
    <border>
      <left style="medium"/>
      <right>
        <color indexed="63"/>
      </right>
      <top style="dotted"/>
      <bottom style="medium"/>
    </border>
    <border>
      <left>
        <color indexed="63"/>
      </left>
      <right>
        <color indexed="63"/>
      </right>
      <top style="dotted"/>
      <bottom style="medium"/>
    </border>
    <border>
      <left>
        <color indexed="63"/>
      </left>
      <right style="double"/>
      <top style="dotted"/>
      <bottom style="medium"/>
    </border>
    <border>
      <left style="medium"/>
      <right>
        <color indexed="63"/>
      </right>
      <top style="dotted"/>
      <bottom style="thin"/>
    </border>
    <border>
      <left>
        <color indexed="63"/>
      </left>
      <right>
        <color indexed="63"/>
      </right>
      <top style="dotted"/>
      <bottom style="thin"/>
    </border>
    <border>
      <left>
        <color indexed="63"/>
      </left>
      <right style="double"/>
      <top style="dotted"/>
      <bottom style="thin"/>
    </border>
    <border>
      <left style="double"/>
      <right>
        <color indexed="63"/>
      </right>
      <top>
        <color indexed="63"/>
      </top>
      <bottom style="thin"/>
    </border>
    <border>
      <left>
        <color indexed="63"/>
      </left>
      <right style="medium"/>
      <top>
        <color indexed="63"/>
      </top>
      <bottom style="thin"/>
    </border>
    <border>
      <left style="double"/>
      <right>
        <color indexed="63"/>
      </right>
      <top>
        <color indexed="63"/>
      </top>
      <bottom>
        <color indexed="63"/>
      </bottom>
    </border>
    <border>
      <left>
        <color indexed="63"/>
      </left>
      <right style="thin"/>
      <top style="medium"/>
      <bottom style="medium"/>
    </border>
    <border>
      <left style="medium"/>
      <right>
        <color indexed="63"/>
      </right>
      <top style="medium"/>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3" fillId="0" borderId="0" applyNumberFormat="0" applyFill="0" applyBorder="0" applyAlignment="0" applyProtection="0"/>
    <xf numFmtId="0" fontId="75" fillId="32" borderId="0" applyNumberFormat="0" applyBorder="0" applyAlignment="0" applyProtection="0"/>
  </cellStyleXfs>
  <cellXfs count="470">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0" borderId="11" xfId="0" applyNumberFormat="1" applyBorder="1" applyAlignment="1">
      <alignment/>
    </xf>
    <xf numFmtId="0" fontId="2" fillId="0" borderId="12" xfId="0" applyFont="1" applyBorder="1" applyAlignment="1">
      <alignment vertical="top"/>
    </xf>
    <xf numFmtId="0" fontId="4" fillId="0" borderId="0" xfId="0" applyFont="1" applyFill="1" applyBorder="1" applyAlignment="1">
      <alignment horizontal="justify" vertical="top"/>
    </xf>
    <xf numFmtId="0" fontId="3" fillId="0" borderId="0" xfId="0" applyFont="1" applyBorder="1" applyAlignment="1">
      <alignment horizontal="center"/>
    </xf>
    <xf numFmtId="3" fontId="0" fillId="0" borderId="0" xfId="0" applyNumberFormat="1" applyBorder="1" applyAlignment="1">
      <alignment/>
    </xf>
    <xf numFmtId="0" fontId="2" fillId="0" borderId="0" xfId="0" applyFont="1" applyAlignment="1">
      <alignment horizontal="center" vertical="top"/>
    </xf>
    <xf numFmtId="3" fontId="0" fillId="0" borderId="13" xfId="0" applyNumberFormat="1" applyBorder="1" applyAlignment="1">
      <alignment/>
    </xf>
    <xf numFmtId="3" fontId="0" fillId="0" borderId="14" xfId="0" applyNumberForma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3" fontId="0" fillId="0" borderId="17" xfId="0" applyNumberFormat="1" applyBorder="1" applyAlignment="1">
      <alignment vertical="center"/>
    </xf>
    <xf numFmtId="0" fontId="14" fillId="0" borderId="0" xfId="43" applyFont="1" applyBorder="1" applyAlignment="1" applyProtection="1">
      <alignment vertical="center"/>
      <protection/>
    </xf>
    <xf numFmtId="3" fontId="0" fillId="0" borderId="18" xfId="0" applyNumberFormat="1" applyBorder="1" applyAlignment="1">
      <alignment vertical="center"/>
    </xf>
    <xf numFmtId="0" fontId="0" fillId="0" borderId="19" xfId="0" applyBorder="1" applyAlignment="1">
      <alignment horizontal="center" vertical="center"/>
    </xf>
    <xf numFmtId="0" fontId="3" fillId="0" borderId="20"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3" fontId="0" fillId="0" borderId="10" xfId="0" applyNumberFormat="1" applyBorder="1" applyAlignment="1">
      <alignment vertical="center"/>
    </xf>
    <xf numFmtId="3" fontId="0" fillId="0" borderId="11" xfId="0" applyNumberFormat="1" applyBorder="1" applyAlignment="1">
      <alignment vertical="center"/>
    </xf>
    <xf numFmtId="0" fontId="0" fillId="0" borderId="16" xfId="0" applyFont="1" applyBorder="1" applyAlignment="1">
      <alignment horizontal="center" vertical="center"/>
    </xf>
    <xf numFmtId="0" fontId="0" fillId="0" borderId="24" xfId="0" applyBorder="1" applyAlignment="1">
      <alignment horizontal="center" vertical="center"/>
    </xf>
    <xf numFmtId="3" fontId="0" fillId="0" borderId="25" xfId="0" applyNumberFormat="1" applyBorder="1" applyAlignment="1">
      <alignment vertical="center"/>
    </xf>
    <xf numFmtId="0" fontId="0" fillId="0" borderId="26" xfId="0" applyFont="1" applyBorder="1" applyAlignment="1">
      <alignment horizontal="center" vertical="center"/>
    </xf>
    <xf numFmtId="0" fontId="4" fillId="0" borderId="0" xfId="0" applyFont="1" applyFill="1" applyBorder="1" applyAlignment="1">
      <alignment vertical="top"/>
    </xf>
    <xf numFmtId="0" fontId="4" fillId="0" borderId="27" xfId="0" applyFont="1" applyBorder="1" applyAlignment="1">
      <alignment horizontal="center" vertical="center"/>
    </xf>
    <xf numFmtId="0" fontId="0" fillId="0" borderId="28" xfId="0" applyFont="1" applyBorder="1" applyAlignment="1">
      <alignment vertical="center"/>
    </xf>
    <xf numFmtId="0" fontId="4" fillId="0" borderId="29" xfId="0" applyFont="1" applyBorder="1" applyAlignment="1">
      <alignment horizontal="center" vertical="center"/>
    </xf>
    <xf numFmtId="0" fontId="0" fillId="0" borderId="30" xfId="0" applyFont="1" applyBorder="1" applyAlignment="1">
      <alignment vertical="center"/>
    </xf>
    <xf numFmtId="0" fontId="3" fillId="0" borderId="31" xfId="0" applyFont="1" applyBorder="1" applyAlignment="1">
      <alignment vertical="center"/>
    </xf>
    <xf numFmtId="0" fontId="0" fillId="0" borderId="0" xfId="0" applyAlignment="1">
      <alignment vertical="center"/>
    </xf>
    <xf numFmtId="3" fontId="0" fillId="0" borderId="32" xfId="0" applyNumberFormat="1"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0" fontId="0" fillId="0" borderId="38" xfId="0" applyBorder="1" applyAlignment="1">
      <alignment vertical="center"/>
    </xf>
    <xf numFmtId="0" fontId="6" fillId="0" borderId="0" xfId="0" applyFont="1" applyBorder="1" applyAlignment="1">
      <alignment vertical="center"/>
    </xf>
    <xf numFmtId="0" fontId="6" fillId="0" borderId="39" xfId="0" applyFont="1" applyBorder="1" applyAlignment="1">
      <alignment vertical="center"/>
    </xf>
    <xf numFmtId="0" fontId="0" fillId="0" borderId="0" xfId="0" applyFont="1" applyBorder="1" applyAlignment="1">
      <alignment vertical="center"/>
    </xf>
    <xf numFmtId="0" fontId="8" fillId="0" borderId="0" xfId="0" applyFont="1" applyBorder="1" applyAlignment="1">
      <alignment vertical="top"/>
    </xf>
    <xf numFmtId="0" fontId="10" fillId="0" borderId="40" xfId="0" applyFont="1" applyBorder="1" applyAlignment="1">
      <alignment horizontal="center" vertical="center"/>
    </xf>
    <xf numFmtId="0" fontId="15" fillId="0" borderId="0" xfId="0" applyFont="1" applyAlignment="1">
      <alignment/>
    </xf>
    <xf numFmtId="0" fontId="16" fillId="0" borderId="0" xfId="0" applyFont="1" applyAlignment="1">
      <alignment vertical="center"/>
    </xf>
    <xf numFmtId="0" fontId="17" fillId="0" borderId="0" xfId="0" applyFont="1" applyAlignment="1">
      <alignment vertical="center"/>
    </xf>
    <xf numFmtId="0" fontId="18" fillId="0" borderId="38" xfId="0" applyFont="1" applyBorder="1" applyAlignment="1">
      <alignment vertical="center"/>
    </xf>
    <xf numFmtId="3" fontId="0" fillId="0" borderId="0" xfId="0" applyNumberFormat="1"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15" fillId="0" borderId="0" xfId="0" applyFont="1" applyBorder="1" applyAlignment="1">
      <alignment/>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1" xfId="0" applyFont="1" applyBorder="1" applyAlignment="1">
      <alignment horizontal="center"/>
    </xf>
    <xf numFmtId="0" fontId="10" fillId="0" borderId="43" xfId="0" applyFont="1" applyBorder="1" applyAlignment="1">
      <alignment horizontal="center"/>
    </xf>
    <xf numFmtId="0" fontId="10" fillId="0" borderId="43"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xf>
    <xf numFmtId="0" fontId="6" fillId="0" borderId="0"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0" fillId="0" borderId="39" xfId="0" applyFont="1" applyBorder="1" applyAlignment="1">
      <alignment vertical="center"/>
    </xf>
    <xf numFmtId="0" fontId="0" fillId="0" borderId="0" xfId="0" applyFont="1" applyAlignment="1">
      <alignment/>
    </xf>
    <xf numFmtId="0" fontId="0" fillId="0" borderId="36"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39"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0" fillId="0" borderId="0" xfId="0" applyFont="1" applyAlignment="1">
      <alignment vertical="center"/>
    </xf>
    <xf numFmtId="0" fontId="4" fillId="0" borderId="41" xfId="0" applyFont="1" applyBorder="1" applyAlignment="1">
      <alignment vertical="center"/>
    </xf>
    <xf numFmtId="0" fontId="4" fillId="0" borderId="44" xfId="0" applyFont="1" applyBorder="1" applyAlignment="1">
      <alignment vertical="center"/>
    </xf>
    <xf numFmtId="0" fontId="4" fillId="0" borderId="0" xfId="0" applyFont="1" applyAlignment="1">
      <alignment vertical="top"/>
    </xf>
    <xf numFmtId="0" fontId="2" fillId="0" borderId="0" xfId="0" applyFont="1" applyAlignment="1">
      <alignment vertical="top"/>
    </xf>
    <xf numFmtId="0" fontId="18" fillId="0" borderId="0" xfId="0" applyFont="1" applyBorder="1" applyAlignment="1">
      <alignment/>
    </xf>
    <xf numFmtId="3" fontId="7" fillId="0" borderId="41" xfId="0" applyNumberFormat="1" applyFont="1" applyBorder="1" applyAlignment="1" quotePrefix="1">
      <alignment horizontal="right" vertical="center"/>
    </xf>
    <xf numFmtId="3" fontId="7" fillId="0" borderId="41"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45" xfId="0" applyNumberFormat="1"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10" fillId="0" borderId="48" xfId="0" applyFont="1" applyBorder="1" applyAlignment="1">
      <alignment horizontal="center" vertical="center"/>
    </xf>
    <xf numFmtId="3" fontId="0" fillId="0" borderId="13" xfId="0" applyNumberFormat="1" applyBorder="1" applyAlignment="1">
      <alignment vertical="center"/>
    </xf>
    <xf numFmtId="0" fontId="2" fillId="0" borderId="49" xfId="0" applyFont="1" applyBorder="1" applyAlignment="1">
      <alignment vertical="center"/>
    </xf>
    <xf numFmtId="0" fontId="0" fillId="0" borderId="24" xfId="0" applyFont="1"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vertical="center"/>
    </xf>
    <xf numFmtId="0" fontId="24" fillId="0" borderId="0" xfId="0" applyFont="1" applyBorder="1" applyAlignment="1">
      <alignment vertical="top"/>
    </xf>
    <xf numFmtId="0" fontId="0" fillId="0" borderId="51" xfId="0" applyBorder="1" applyAlignment="1">
      <alignment horizontal="center" vertical="center"/>
    </xf>
    <xf numFmtId="0" fontId="10" fillId="0" borderId="52" xfId="0" applyFont="1" applyBorder="1" applyAlignment="1">
      <alignment horizontal="center" vertical="center"/>
    </xf>
    <xf numFmtId="3" fontId="0" fillId="0" borderId="53" xfId="0" applyNumberFormat="1" applyBorder="1" applyAlignment="1">
      <alignment vertical="center"/>
    </xf>
    <xf numFmtId="0" fontId="0" fillId="0" borderId="54" xfId="0" applyBorder="1" applyAlignment="1">
      <alignment horizontal="center" vertical="center"/>
    </xf>
    <xf numFmtId="3" fontId="0" fillId="0" borderId="55" xfId="0" applyNumberFormat="1" applyBorder="1" applyAlignment="1">
      <alignment vertical="center"/>
    </xf>
    <xf numFmtId="0" fontId="0" fillId="0" borderId="56" xfId="0" applyBorder="1" applyAlignment="1">
      <alignment horizontal="center" vertical="center"/>
    </xf>
    <xf numFmtId="3" fontId="7" fillId="0" borderId="57" xfId="0" applyNumberFormat="1" applyFont="1" applyBorder="1" applyAlignment="1" quotePrefix="1">
      <alignment horizontal="right" vertical="center"/>
    </xf>
    <xf numFmtId="3" fontId="7" fillId="0" borderId="58" xfId="0" applyNumberFormat="1" applyFont="1" applyBorder="1" applyAlignment="1" quotePrefix="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3" fontId="0" fillId="0" borderId="14" xfId="0" applyNumberFormat="1" applyBorder="1" applyAlignment="1">
      <alignment horizontal="right" vertical="center"/>
    </xf>
    <xf numFmtId="3" fontId="0" fillId="0" borderId="61" xfId="0" applyNumberFormat="1" applyBorder="1" applyAlignment="1">
      <alignment horizontal="right" vertical="center"/>
    </xf>
    <xf numFmtId="3" fontId="0" fillId="0" borderId="62" xfId="0" applyNumberFormat="1" applyBorder="1" applyAlignment="1">
      <alignment horizontal="right" vertical="center"/>
    </xf>
    <xf numFmtId="0" fontId="10" fillId="0" borderId="40" xfId="0" applyFont="1" applyBorder="1" applyAlignment="1">
      <alignment horizontal="center"/>
    </xf>
    <xf numFmtId="3" fontId="0" fillId="0" borderId="63" xfId="0" applyNumberFormat="1" applyBorder="1" applyAlignment="1">
      <alignment vertical="center"/>
    </xf>
    <xf numFmtId="0" fontId="0" fillId="0" borderId="64" xfId="0" applyBorder="1" applyAlignment="1">
      <alignment/>
    </xf>
    <xf numFmtId="0" fontId="0" fillId="0" borderId="37" xfId="0" applyFont="1" applyBorder="1" applyAlignment="1">
      <alignment horizontal="center" vertical="center"/>
    </xf>
    <xf numFmtId="3" fontId="0" fillId="0" borderId="32" xfId="0" applyNumberFormat="1" applyBorder="1" applyAlignment="1">
      <alignment/>
    </xf>
    <xf numFmtId="0" fontId="0" fillId="0" borderId="65" xfId="0" applyBorder="1" applyAlignment="1">
      <alignment horizontal="center" vertical="center"/>
    </xf>
    <xf numFmtId="0" fontId="0" fillId="0" borderId="66" xfId="0" applyBorder="1" applyAlignment="1">
      <alignment/>
    </xf>
    <xf numFmtId="0" fontId="0" fillId="0" borderId="67" xfId="0" applyBorder="1" applyAlignment="1">
      <alignment horizontal="center" vertical="center"/>
    </xf>
    <xf numFmtId="3" fontId="0" fillId="0" borderId="53" xfId="0" applyNumberFormat="1" applyBorder="1" applyAlignment="1">
      <alignment horizontal="right" vertical="center"/>
    </xf>
    <xf numFmtId="3" fontId="0" fillId="0" borderId="68" xfId="0" applyNumberFormat="1" applyBorder="1" applyAlignment="1">
      <alignment vertical="center"/>
    </xf>
    <xf numFmtId="0" fontId="0" fillId="0" borderId="0" xfId="0" applyAlignment="1">
      <alignment horizontal="left"/>
    </xf>
    <xf numFmtId="0" fontId="0" fillId="0" borderId="69" xfId="0" applyBorder="1" applyAlignment="1">
      <alignment horizontal="center" vertical="center"/>
    </xf>
    <xf numFmtId="0" fontId="10" fillId="0" borderId="70" xfId="0" applyFont="1" applyBorder="1" applyAlignment="1">
      <alignment horizontal="center" vertical="center"/>
    </xf>
    <xf numFmtId="0" fontId="0" fillId="0" borderId="38" xfId="0" applyBorder="1" applyAlignment="1">
      <alignment/>
    </xf>
    <xf numFmtId="0" fontId="0" fillId="0" borderId="0" xfId="0" applyBorder="1" applyAlignment="1">
      <alignment horizontal="center" vertical="center"/>
    </xf>
    <xf numFmtId="3" fontId="0" fillId="0" borderId="45" xfId="0" applyNumberFormat="1" applyBorder="1" applyAlignment="1">
      <alignment/>
    </xf>
    <xf numFmtId="3" fontId="0" fillId="0" borderId="71" xfId="0" applyNumberFormat="1" applyBorder="1" applyAlignment="1">
      <alignment vertical="center"/>
    </xf>
    <xf numFmtId="0" fontId="0" fillId="0" borderId="72" xfId="0" applyBorder="1" applyAlignment="1">
      <alignment horizontal="center" vertical="center"/>
    </xf>
    <xf numFmtId="0" fontId="27" fillId="0" borderId="0" xfId="0" applyFont="1" applyAlignment="1">
      <alignment/>
    </xf>
    <xf numFmtId="0" fontId="15" fillId="0" borderId="0" xfId="0" applyFont="1" applyAlignment="1">
      <alignment/>
    </xf>
    <xf numFmtId="0" fontId="7" fillId="0" borderId="0" xfId="0" applyFont="1" applyAlignment="1">
      <alignment/>
    </xf>
    <xf numFmtId="0" fontId="30" fillId="0" borderId="20" xfId="0" applyFont="1" applyBorder="1" applyAlignment="1">
      <alignment horizontal="center" vertical="center"/>
    </xf>
    <xf numFmtId="0" fontId="4" fillId="0" borderId="20" xfId="0" applyFont="1" applyBorder="1" applyAlignment="1">
      <alignment horizontal="center" vertical="center"/>
    </xf>
    <xf numFmtId="0" fontId="0" fillId="0" borderId="73" xfId="0" applyBorder="1" applyAlignment="1">
      <alignment horizontal="center" vertical="center"/>
    </xf>
    <xf numFmtId="0" fontId="0" fillId="0" borderId="49" xfId="0" applyBorder="1" applyAlignment="1">
      <alignment vertical="center"/>
    </xf>
    <xf numFmtId="0" fontId="18" fillId="0" borderId="35" xfId="0" applyFont="1" applyBorder="1" applyAlignment="1">
      <alignment vertical="center"/>
    </xf>
    <xf numFmtId="0" fontId="0" fillId="0" borderId="41" xfId="0" applyBorder="1" applyAlignment="1">
      <alignment horizontal="center" vertical="center"/>
    </xf>
    <xf numFmtId="0" fontId="1" fillId="0" borderId="0" xfId="0" applyFont="1" applyAlignment="1">
      <alignment/>
    </xf>
    <xf numFmtId="0" fontId="0" fillId="0" borderId="12" xfId="0" applyFont="1" applyBorder="1" applyAlignment="1">
      <alignment vertical="center"/>
    </xf>
    <xf numFmtId="0" fontId="18" fillId="0" borderId="0" xfId="0" applyFont="1" applyBorder="1" applyAlignment="1">
      <alignment vertical="center"/>
    </xf>
    <xf numFmtId="0" fontId="0" fillId="0" borderId="49" xfId="0" applyFont="1" applyBorder="1" applyAlignment="1">
      <alignment vertical="center"/>
    </xf>
    <xf numFmtId="0" fontId="18" fillId="0" borderId="36" xfId="0" applyFont="1" applyBorder="1" applyAlignment="1">
      <alignment vertical="center"/>
    </xf>
    <xf numFmtId="0" fontId="18" fillId="0" borderId="0" xfId="0" applyFont="1" applyAlignment="1">
      <alignment vertical="center"/>
    </xf>
    <xf numFmtId="0" fontId="18" fillId="0" borderId="0" xfId="0" applyFont="1" applyAlignment="1">
      <alignment/>
    </xf>
    <xf numFmtId="0" fontId="0" fillId="0" borderId="0" xfId="0" applyFont="1" applyFill="1" applyBorder="1" applyAlignment="1">
      <alignment/>
    </xf>
    <xf numFmtId="0" fontId="32" fillId="0" borderId="38" xfId="0" applyFont="1" applyBorder="1" applyAlignment="1">
      <alignment horizontal="center" vertical="center"/>
    </xf>
    <xf numFmtId="0" fontId="33" fillId="0" borderId="35" xfId="0" applyFont="1" applyBorder="1" applyAlignment="1">
      <alignment horizontal="center" vertical="center"/>
    </xf>
    <xf numFmtId="0" fontId="34" fillId="0" borderId="12" xfId="0" applyFont="1" applyBorder="1" applyAlignment="1">
      <alignment vertical="center"/>
    </xf>
    <xf numFmtId="0" fontId="18" fillId="0" borderId="49" xfId="0" applyFont="1" applyBorder="1" applyAlignment="1">
      <alignment/>
    </xf>
    <xf numFmtId="0" fontId="24" fillId="0" borderId="44" xfId="0" applyFont="1" applyBorder="1" applyAlignment="1">
      <alignment vertical="center"/>
    </xf>
    <xf numFmtId="0" fontId="24" fillId="0" borderId="38" xfId="0" applyFont="1" applyBorder="1" applyAlignment="1">
      <alignment vertical="center"/>
    </xf>
    <xf numFmtId="0" fontId="0" fillId="0" borderId="38" xfId="0" applyFont="1" applyBorder="1" applyAlignment="1">
      <alignment vertical="center"/>
    </xf>
    <xf numFmtId="0" fontId="0" fillId="0" borderId="35" xfId="0" applyFont="1" applyBorder="1" applyAlignment="1">
      <alignment vertical="center"/>
    </xf>
    <xf numFmtId="0" fontId="0" fillId="0" borderId="44" xfId="0" applyFont="1" applyBorder="1" applyAlignment="1">
      <alignment vertical="center"/>
    </xf>
    <xf numFmtId="0" fontId="24" fillId="0" borderId="0" xfId="0" applyFont="1" applyAlignment="1">
      <alignment/>
    </xf>
    <xf numFmtId="0" fontId="0" fillId="0" borderId="41" xfId="0" applyFont="1" applyFill="1" applyBorder="1" applyAlignment="1">
      <alignment horizontal="center" vertical="center"/>
    </xf>
    <xf numFmtId="0" fontId="35" fillId="0" borderId="74" xfId="0" applyFont="1" applyBorder="1" applyAlignment="1">
      <alignment vertical="center"/>
    </xf>
    <xf numFmtId="0" fontId="35" fillId="0" borderId="75" xfId="0" applyFont="1" applyBorder="1" applyAlignment="1">
      <alignment vertical="center"/>
    </xf>
    <xf numFmtId="0" fontId="35" fillId="0" borderId="76" xfId="0" applyFont="1" applyBorder="1" applyAlignment="1">
      <alignment vertical="center"/>
    </xf>
    <xf numFmtId="0" fontId="35" fillId="0" borderId="77" xfId="0" applyFont="1" applyBorder="1" applyAlignment="1">
      <alignment vertical="center"/>
    </xf>
    <xf numFmtId="0" fontId="0" fillId="0" borderId="37" xfId="0" applyBorder="1" applyAlignment="1">
      <alignment vertical="center"/>
    </xf>
    <xf numFmtId="0" fontId="35" fillId="0" borderId="38" xfId="0" applyFont="1" applyBorder="1" applyAlignment="1">
      <alignment horizontal="center" vertical="center"/>
    </xf>
    <xf numFmtId="0" fontId="35" fillId="0" borderId="35" xfId="0" applyFont="1" applyBorder="1" applyAlignment="1">
      <alignment horizontal="center" vertical="center"/>
    </xf>
    <xf numFmtId="3" fontId="24" fillId="0" borderId="0" xfId="0" applyNumberFormat="1" applyFont="1" applyAlignment="1">
      <alignment/>
    </xf>
    <xf numFmtId="0" fontId="0" fillId="0" borderId="39" xfId="0" applyBorder="1" applyAlignment="1">
      <alignment vertical="center"/>
    </xf>
    <xf numFmtId="3" fontId="0" fillId="0" borderId="0" xfId="0" applyNumberFormat="1" applyAlignment="1">
      <alignment/>
    </xf>
    <xf numFmtId="0" fontId="36" fillId="0" borderId="0" xfId="0" applyFont="1" applyBorder="1" applyAlignment="1">
      <alignment/>
    </xf>
    <xf numFmtId="0" fontId="0" fillId="0" borderId="38"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vertical="center"/>
    </xf>
    <xf numFmtId="0" fontId="0" fillId="0" borderId="57" xfId="0" applyBorder="1" applyAlignment="1">
      <alignment vertical="center"/>
    </xf>
    <xf numFmtId="0" fontId="0" fillId="0" borderId="78" xfId="0" applyBorder="1" applyAlignment="1">
      <alignment vertical="center"/>
    </xf>
    <xf numFmtId="0" fontId="0" fillId="0" borderId="12" xfId="0" applyBorder="1" applyAlignment="1">
      <alignment horizontal="center" vertical="center"/>
    </xf>
    <xf numFmtId="0" fontId="0" fillId="0" borderId="64" xfId="0" applyBorder="1" applyAlignment="1">
      <alignment vertical="center"/>
    </xf>
    <xf numFmtId="0" fontId="0" fillId="0" borderId="66" xfId="0" applyBorder="1" applyAlignment="1">
      <alignment vertical="center"/>
    </xf>
    <xf numFmtId="0" fontId="0" fillId="0" borderId="35" xfId="0" applyBorder="1" applyAlignment="1">
      <alignment/>
    </xf>
    <xf numFmtId="0" fontId="0" fillId="0" borderId="12" xfId="0" applyBorder="1" applyAlignment="1">
      <alignment vertical="center"/>
    </xf>
    <xf numFmtId="0" fontId="8" fillId="0" borderId="49" xfId="0" applyFont="1" applyBorder="1" applyAlignment="1">
      <alignment horizontal="left" vertical="center"/>
    </xf>
    <xf numFmtId="0" fontId="36" fillId="0" borderId="36" xfId="0" applyFont="1" applyBorder="1" applyAlignment="1">
      <alignment vertical="center"/>
    </xf>
    <xf numFmtId="0" fontId="36" fillId="0" borderId="37" xfId="0" applyFont="1" applyBorder="1" applyAlignment="1">
      <alignment vertical="center"/>
    </xf>
    <xf numFmtId="0" fontId="0" fillId="0" borderId="79" xfId="0" applyBorder="1" applyAlignment="1">
      <alignment horizontal="center" vertical="center"/>
    </xf>
    <xf numFmtId="0" fontId="38" fillId="0" borderId="0" xfId="0" applyFont="1" applyAlignment="1">
      <alignment/>
    </xf>
    <xf numFmtId="0" fontId="39" fillId="0" borderId="0" xfId="0" applyFont="1" applyAlignment="1">
      <alignment vertical="center"/>
    </xf>
    <xf numFmtId="0" fontId="40" fillId="0" borderId="0" xfId="0" applyFont="1" applyBorder="1" applyAlignment="1">
      <alignment vertical="center"/>
    </xf>
    <xf numFmtId="0" fontId="3" fillId="0" borderId="0" xfId="0" applyFont="1" applyBorder="1" applyAlignment="1">
      <alignment vertical="center"/>
    </xf>
    <xf numFmtId="0" fontId="35" fillId="0" borderId="0" xfId="0" applyFont="1" applyBorder="1" applyAlignment="1">
      <alignment/>
    </xf>
    <xf numFmtId="0" fontId="35" fillId="0" borderId="0" xfId="0" applyFont="1" applyBorder="1" applyAlignment="1">
      <alignment vertical="center"/>
    </xf>
    <xf numFmtId="0" fontId="36" fillId="0" borderId="0" xfId="0" applyFont="1" applyBorder="1" applyAlignment="1">
      <alignment vertical="center"/>
    </xf>
    <xf numFmtId="0" fontId="41" fillId="0" borderId="0" xfId="0" applyFont="1" applyFill="1" applyBorder="1" applyAlignment="1">
      <alignment vertical="center"/>
    </xf>
    <xf numFmtId="0" fontId="0" fillId="0" borderId="0" xfId="0" applyFont="1" applyBorder="1" applyAlignment="1">
      <alignment/>
    </xf>
    <xf numFmtId="0" fontId="41" fillId="0" borderId="0" xfId="0" applyFont="1" applyAlignment="1">
      <alignment vertical="center"/>
    </xf>
    <xf numFmtId="0" fontId="37" fillId="0" borderId="0" xfId="0" applyFont="1" applyFill="1" applyBorder="1" applyAlignment="1">
      <alignment vertical="center"/>
    </xf>
    <xf numFmtId="0" fontId="37" fillId="0" borderId="0" xfId="0" applyFont="1" applyAlignment="1">
      <alignment vertical="center"/>
    </xf>
    <xf numFmtId="0" fontId="24" fillId="0" borderId="0" xfId="0" applyFont="1" applyAlignment="1">
      <alignment vertical="center"/>
    </xf>
    <xf numFmtId="0" fontId="3" fillId="0" borderId="0" xfId="0" applyFont="1" applyBorder="1" applyAlignment="1">
      <alignment/>
    </xf>
    <xf numFmtId="0" fontId="40" fillId="0" borderId="0" xfId="0" applyFont="1" applyBorder="1" applyAlignment="1">
      <alignment/>
    </xf>
    <xf numFmtId="0" fontId="37" fillId="0" borderId="0" xfId="0" applyFont="1" applyAlignment="1">
      <alignment/>
    </xf>
    <xf numFmtId="0" fontId="30" fillId="0" borderId="0" xfId="0" applyFont="1" applyBorder="1" applyAlignment="1">
      <alignment/>
    </xf>
    <xf numFmtId="0" fontId="0" fillId="0" borderId="0" xfId="0" applyBorder="1" applyAlignment="1">
      <alignment horizontal="right"/>
    </xf>
    <xf numFmtId="0" fontId="30" fillId="0" borderId="0" xfId="0" applyFont="1" applyFill="1" applyBorder="1" applyAlignment="1">
      <alignment/>
    </xf>
    <xf numFmtId="0" fontId="37" fillId="0" borderId="0" xfId="0" applyFont="1" applyBorder="1" applyAlignment="1">
      <alignment/>
    </xf>
    <xf numFmtId="3" fontId="37" fillId="0" borderId="0" xfId="0" applyNumberFormat="1" applyFont="1" applyBorder="1" applyAlignment="1">
      <alignment/>
    </xf>
    <xf numFmtId="0" fontId="4" fillId="0" borderId="0" xfId="0" applyFont="1" applyBorder="1" applyAlignment="1">
      <alignment/>
    </xf>
    <xf numFmtId="0" fontId="37" fillId="0" borderId="0" xfId="0" applyFont="1" applyBorder="1" applyAlignment="1">
      <alignment horizontal="left"/>
    </xf>
    <xf numFmtId="38" fontId="37" fillId="0" borderId="0" xfId="58" applyNumberFormat="1" applyFont="1" applyBorder="1" applyAlignment="1">
      <alignment horizontal="right"/>
    </xf>
    <xf numFmtId="3" fontId="37" fillId="0" borderId="0" xfId="0" applyNumberFormat="1" applyFont="1" applyBorder="1" applyAlignment="1">
      <alignment horizontal="right"/>
    </xf>
    <xf numFmtId="0" fontId="4" fillId="0" borderId="15" xfId="0" applyFont="1" applyBorder="1" applyAlignment="1">
      <alignment horizontal="center" vertical="center"/>
    </xf>
    <xf numFmtId="3" fontId="2" fillId="0" borderId="45" xfId="0" applyNumberFormat="1" applyFont="1" applyBorder="1" applyAlignment="1">
      <alignment/>
    </xf>
    <xf numFmtId="3" fontId="2" fillId="0" borderId="45" xfId="0" applyNumberFormat="1" applyFont="1" applyBorder="1" applyAlignment="1">
      <alignment vertical="center"/>
    </xf>
    <xf numFmtId="3" fontId="2" fillId="0" borderId="80" xfId="0" applyNumberFormat="1" applyFont="1" applyBorder="1" applyAlignment="1">
      <alignment vertical="center"/>
    </xf>
    <xf numFmtId="0" fontId="0" fillId="0" borderId="81" xfId="0" applyBorder="1" applyAlignment="1">
      <alignment vertical="center"/>
    </xf>
    <xf numFmtId="0" fontId="0" fillId="0" borderId="82" xfId="0" applyBorder="1" applyAlignment="1">
      <alignment/>
    </xf>
    <xf numFmtId="0" fontId="0" fillId="0" borderId="83" xfId="0" applyBorder="1" applyAlignment="1">
      <alignment/>
    </xf>
    <xf numFmtId="0" fontId="0" fillId="0" borderId="84" xfId="0" applyBorder="1" applyAlignment="1">
      <alignment vertical="center"/>
    </xf>
    <xf numFmtId="0" fontId="37" fillId="0" borderId="64" xfId="0" applyFont="1" applyBorder="1" applyAlignment="1">
      <alignment horizontal="left" vertical="center"/>
    </xf>
    <xf numFmtId="3" fontId="37" fillId="0" borderId="64" xfId="0" applyNumberFormat="1" applyFont="1" applyBorder="1" applyAlignment="1">
      <alignment vertical="center"/>
    </xf>
    <xf numFmtId="0" fontId="37" fillId="0" borderId="64" xfId="0" applyFont="1" applyBorder="1" applyAlignment="1">
      <alignment vertical="center"/>
    </xf>
    <xf numFmtId="0" fontId="30" fillId="0" borderId="0" xfId="0" applyFont="1" applyBorder="1" applyAlignment="1">
      <alignment horizontal="center" vertical="center"/>
    </xf>
    <xf numFmtId="3" fontId="4" fillId="0" borderId="0" xfId="0" applyNumberFormat="1" applyFont="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2" xfId="0" applyBorder="1" applyAlignment="1">
      <alignment/>
    </xf>
    <xf numFmtId="0" fontId="0" fillId="0" borderId="82" xfId="0" applyBorder="1" applyAlignment="1">
      <alignment horizontal="center" vertical="center"/>
    </xf>
    <xf numFmtId="0" fontId="10" fillId="0" borderId="82" xfId="0" applyFont="1" applyBorder="1" applyAlignment="1">
      <alignment vertical="center"/>
    </xf>
    <xf numFmtId="3" fontId="4" fillId="0" borderId="82" xfId="0" applyNumberFormat="1" applyFont="1" applyBorder="1" applyAlignment="1">
      <alignment vertical="center"/>
    </xf>
    <xf numFmtId="3" fontId="37" fillId="0" borderId="82" xfId="0" applyNumberFormat="1" applyFont="1" applyBorder="1" applyAlignment="1">
      <alignment vertical="center"/>
    </xf>
    <xf numFmtId="3" fontId="2" fillId="0" borderId="49" xfId="0" applyNumberFormat="1" applyFont="1" applyBorder="1" applyAlignment="1">
      <alignment vertical="center"/>
    </xf>
    <xf numFmtId="3" fontId="2" fillId="0" borderId="44" xfId="0" applyNumberFormat="1" applyFont="1" applyBorder="1" applyAlignment="1">
      <alignment vertical="center"/>
    </xf>
    <xf numFmtId="3" fontId="2" fillId="0" borderId="38" xfId="0" applyNumberFormat="1" applyFont="1" applyBorder="1" applyAlignment="1">
      <alignment horizontal="right" vertical="center"/>
    </xf>
    <xf numFmtId="0" fontId="10" fillId="0" borderId="0" xfId="0" applyFont="1" applyBorder="1" applyAlignment="1">
      <alignment horizontal="center" vertical="center"/>
    </xf>
    <xf numFmtId="3" fontId="2" fillId="0" borderId="85" xfId="0" applyNumberFormat="1" applyFont="1" applyBorder="1" applyAlignment="1">
      <alignment vertical="center"/>
    </xf>
    <xf numFmtId="0" fontId="10" fillId="0" borderId="0" xfId="0" applyFont="1" applyBorder="1" applyAlignment="1">
      <alignment vertical="center"/>
    </xf>
    <xf numFmtId="0" fontId="10" fillId="0" borderId="82" xfId="0" applyFont="1" applyBorder="1" applyAlignment="1">
      <alignment horizontal="center" vertical="center"/>
    </xf>
    <xf numFmtId="0" fontId="10" fillId="0" borderId="78" xfId="0" applyFont="1" applyBorder="1" applyAlignment="1">
      <alignment horizontal="center" vertical="center"/>
    </xf>
    <xf numFmtId="3" fontId="4" fillId="0" borderId="78" xfId="0" applyNumberFormat="1" applyFont="1" applyBorder="1" applyAlignment="1">
      <alignment vertical="center"/>
    </xf>
    <xf numFmtId="0" fontId="4" fillId="0" borderId="78" xfId="0" applyFont="1" applyFill="1" applyBorder="1" applyAlignment="1">
      <alignment horizontal="center" vertical="center"/>
    </xf>
    <xf numFmtId="3" fontId="2" fillId="0" borderId="86" xfId="0" applyNumberFormat="1" applyFont="1" applyBorder="1" applyAlignment="1">
      <alignment vertical="center"/>
    </xf>
    <xf numFmtId="3" fontId="2" fillId="0" borderId="87" xfId="0" applyNumberFormat="1"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3" fontId="2" fillId="0" borderId="90" xfId="0" applyNumberFormat="1" applyFont="1" applyBorder="1" applyAlignment="1">
      <alignment vertical="center"/>
    </xf>
    <xf numFmtId="0" fontId="0" fillId="0" borderId="91" xfId="0" applyBorder="1" applyAlignment="1">
      <alignment vertical="center"/>
    </xf>
    <xf numFmtId="3" fontId="0" fillId="0" borderId="66" xfId="0" applyNumberFormat="1" applyFont="1" applyBorder="1" applyAlignment="1">
      <alignment horizontal="right" vertical="center"/>
    </xf>
    <xf numFmtId="0" fontId="0" fillId="0" borderId="79" xfId="0" applyBorder="1" applyAlignment="1">
      <alignment/>
    </xf>
    <xf numFmtId="0" fontId="30" fillId="0" borderId="92" xfId="0" applyFont="1" applyBorder="1" applyAlignment="1">
      <alignment horizontal="center" vertical="center"/>
    </xf>
    <xf numFmtId="3" fontId="2" fillId="0" borderId="93" xfId="0" applyNumberFormat="1" applyFont="1" applyBorder="1" applyAlignment="1">
      <alignment vertical="center"/>
    </xf>
    <xf numFmtId="0" fontId="0" fillId="0" borderId="94" xfId="0" applyBorder="1" applyAlignment="1">
      <alignment vertical="center"/>
    </xf>
    <xf numFmtId="0" fontId="0" fillId="0" borderId="95" xfId="0" applyBorder="1" applyAlignment="1">
      <alignment horizontal="center" vertical="center"/>
    </xf>
    <xf numFmtId="0" fontId="0" fillId="0" borderId="60" xfId="0" applyFont="1" applyBorder="1" applyAlignment="1">
      <alignment horizontal="center" vertical="center"/>
    </xf>
    <xf numFmtId="3" fontId="2" fillId="0" borderId="49" xfId="0" applyNumberFormat="1" applyFont="1" applyBorder="1" applyAlignment="1">
      <alignment/>
    </xf>
    <xf numFmtId="3" fontId="2" fillId="0" borderId="87" xfId="0" applyNumberFormat="1" applyFont="1" applyBorder="1" applyAlignment="1">
      <alignment horizontal="right" vertical="center"/>
    </xf>
    <xf numFmtId="38" fontId="0" fillId="0" borderId="10" xfId="49" applyFont="1" applyBorder="1" applyAlignment="1">
      <alignment horizontal="center" vertical="center"/>
    </xf>
    <xf numFmtId="38" fontId="0" fillId="0" borderId="13" xfId="49" applyFont="1" applyBorder="1" applyAlignment="1">
      <alignment horizontal="center" vertical="center"/>
    </xf>
    <xf numFmtId="38" fontId="0" fillId="0" borderId="10" xfId="49" applyFont="1" applyBorder="1" applyAlignment="1">
      <alignment horizontal="right" vertical="center"/>
    </xf>
    <xf numFmtId="38" fontId="0" fillId="0" borderId="13" xfId="49" applyFont="1" applyBorder="1" applyAlignment="1">
      <alignment vertical="center"/>
    </xf>
    <xf numFmtId="38" fontId="0" fillId="0" borderId="10" xfId="49" applyFont="1" applyBorder="1" applyAlignment="1">
      <alignment vertical="center"/>
    </xf>
    <xf numFmtId="3" fontId="4" fillId="0" borderId="96" xfId="0" applyNumberFormat="1" applyFont="1" applyBorder="1" applyAlignment="1">
      <alignment vertical="center"/>
    </xf>
    <xf numFmtId="0" fontId="0" fillId="0" borderId="97" xfId="0" applyBorder="1" applyAlignment="1">
      <alignment vertical="center"/>
    </xf>
    <xf numFmtId="0" fontId="0" fillId="0" borderId="97" xfId="0" applyBorder="1" applyAlignment="1">
      <alignment/>
    </xf>
    <xf numFmtId="3" fontId="0" fillId="0" borderId="98" xfId="0" applyNumberFormat="1" applyBorder="1" applyAlignment="1">
      <alignment horizontal="center" vertical="center"/>
    </xf>
    <xf numFmtId="0" fontId="0" fillId="0" borderId="96" xfId="0" applyBorder="1" applyAlignment="1">
      <alignment vertical="center"/>
    </xf>
    <xf numFmtId="0" fontId="0" fillId="0" borderId="98" xfId="0" applyBorder="1" applyAlignment="1">
      <alignment vertical="center"/>
    </xf>
    <xf numFmtId="3" fontId="37" fillId="0" borderId="97" xfId="0" applyNumberFormat="1" applyFont="1" applyBorder="1" applyAlignment="1">
      <alignment vertical="center"/>
    </xf>
    <xf numFmtId="3" fontId="37" fillId="0" borderId="98" xfId="0" applyNumberFormat="1" applyFont="1" applyBorder="1" applyAlignment="1">
      <alignment vertical="center"/>
    </xf>
    <xf numFmtId="0" fontId="37" fillId="0" borderId="97" xfId="0" applyFont="1" applyBorder="1" applyAlignment="1">
      <alignment horizontal="left" vertical="center"/>
    </xf>
    <xf numFmtId="0" fontId="0" fillId="0" borderId="98" xfId="0" applyBorder="1" applyAlignment="1">
      <alignment/>
    </xf>
    <xf numFmtId="0" fontId="4" fillId="0" borderId="19" xfId="0" applyFont="1" applyBorder="1" applyAlignment="1">
      <alignment horizontal="center" vertical="center"/>
    </xf>
    <xf numFmtId="0" fontId="4" fillId="0" borderId="0" xfId="0" applyFont="1" applyAlignment="1">
      <alignment vertical="center"/>
    </xf>
    <xf numFmtId="0" fontId="0" fillId="0" borderId="36" xfId="0" applyBorder="1" applyAlignment="1">
      <alignment horizontal="center"/>
    </xf>
    <xf numFmtId="0" fontId="11" fillId="0" borderId="36" xfId="0" applyFont="1" applyBorder="1" applyAlignment="1">
      <alignment vertical="center"/>
    </xf>
    <xf numFmtId="0" fontId="0" fillId="0" borderId="36" xfId="0" applyBorder="1" applyAlignment="1">
      <alignment/>
    </xf>
    <xf numFmtId="0" fontId="0" fillId="0" borderId="49" xfId="0" applyFont="1" applyBorder="1" applyAlignment="1">
      <alignment horizontal="right" vertical="center"/>
    </xf>
    <xf numFmtId="0" fontId="0" fillId="0" borderId="12" xfId="0" applyFont="1" applyBorder="1" applyAlignment="1">
      <alignment horizontal="right"/>
    </xf>
    <xf numFmtId="0" fontId="0" fillId="0" borderId="36" xfId="0" applyBorder="1" applyAlignment="1">
      <alignment horizontal="left" vertical="center"/>
    </xf>
    <xf numFmtId="0" fontId="17" fillId="0" borderId="0" xfId="0" applyFont="1" applyBorder="1" applyAlignment="1">
      <alignment vertical="center"/>
    </xf>
    <xf numFmtId="0" fontId="24" fillId="0" borderId="0" xfId="0" applyFont="1" applyBorder="1" applyAlignment="1">
      <alignment horizontal="center" vertical="center"/>
    </xf>
    <xf numFmtId="0" fontId="17" fillId="0" borderId="0" xfId="0" applyFont="1" applyBorder="1" applyAlignment="1">
      <alignment horizontal="center" vertical="center"/>
    </xf>
    <xf numFmtId="0" fontId="30" fillId="0" borderId="99" xfId="0" applyFont="1" applyBorder="1" applyAlignment="1">
      <alignment horizontal="center" vertical="center"/>
    </xf>
    <xf numFmtId="3" fontId="2" fillId="0" borderId="100" xfId="0" applyNumberFormat="1" applyFont="1" applyBorder="1" applyAlignment="1">
      <alignment vertical="center"/>
    </xf>
    <xf numFmtId="3" fontId="2" fillId="0" borderId="101" xfId="0" applyNumberFormat="1" applyFont="1" applyBorder="1" applyAlignment="1">
      <alignment vertical="center"/>
    </xf>
    <xf numFmtId="3" fontId="0" fillId="0" borderId="49" xfId="0" applyNumberFormat="1" applyBorder="1" applyAlignment="1">
      <alignment vertical="center"/>
    </xf>
    <xf numFmtId="3" fontId="0" fillId="0" borderId="102" xfId="0" applyNumberFormat="1" applyBorder="1" applyAlignment="1">
      <alignment vertical="center"/>
    </xf>
    <xf numFmtId="0" fontId="0" fillId="0" borderId="103" xfId="0" applyBorder="1" applyAlignment="1">
      <alignment horizontal="center" vertical="center"/>
    </xf>
    <xf numFmtId="0" fontId="4" fillId="0" borderId="38" xfId="0" applyFont="1" applyBorder="1" applyAlignment="1">
      <alignment vertical="center"/>
    </xf>
    <xf numFmtId="3" fontId="2" fillId="0" borderId="41" xfId="0" applyNumberFormat="1" applyFont="1" applyBorder="1" applyAlignment="1">
      <alignment/>
    </xf>
    <xf numFmtId="3" fontId="2" fillId="0" borderId="41" xfId="0" applyNumberFormat="1" applyFont="1" applyBorder="1" applyAlignment="1">
      <alignment vertical="center"/>
    </xf>
    <xf numFmtId="3" fontId="2" fillId="0" borderId="40" xfId="0" applyNumberFormat="1" applyFont="1" applyBorder="1" applyAlignment="1">
      <alignment vertical="center"/>
    </xf>
    <xf numFmtId="3" fontId="2" fillId="0" borderId="43" xfId="0" applyNumberFormat="1" applyFont="1" applyBorder="1" applyAlignment="1">
      <alignment/>
    </xf>
    <xf numFmtId="0" fontId="0" fillId="0" borderId="24" xfId="0" applyFill="1" applyBorder="1" applyAlignment="1">
      <alignment horizontal="center" vertical="center"/>
    </xf>
    <xf numFmtId="3" fontId="2" fillId="0" borderId="40" xfId="0" applyNumberFormat="1" applyFont="1" applyBorder="1" applyAlignment="1">
      <alignment/>
    </xf>
    <xf numFmtId="180" fontId="0" fillId="0" borderId="101" xfId="0" applyNumberFormat="1" applyBorder="1" applyAlignment="1">
      <alignment vertical="center"/>
    </xf>
    <xf numFmtId="180" fontId="0" fillId="0" borderId="45" xfId="0" applyNumberFormat="1" applyBorder="1" applyAlignment="1">
      <alignment vertical="center"/>
    </xf>
    <xf numFmtId="180" fontId="0" fillId="0" borderId="85" xfId="0" applyNumberFormat="1" applyBorder="1" applyAlignment="1">
      <alignment vertical="center"/>
    </xf>
    <xf numFmtId="180" fontId="0" fillId="0" borderId="32" xfId="0" applyNumberFormat="1" applyBorder="1" applyAlignment="1">
      <alignment vertical="center"/>
    </xf>
    <xf numFmtId="180" fontId="0" fillId="0" borderId="10" xfId="0" applyNumberFormat="1" applyBorder="1" applyAlignment="1">
      <alignment vertical="center"/>
    </xf>
    <xf numFmtId="180" fontId="0" fillId="0" borderId="13" xfId="0" applyNumberFormat="1" applyBorder="1" applyAlignment="1">
      <alignment vertical="center"/>
    </xf>
    <xf numFmtId="180" fontId="0" fillId="0" borderId="17" xfId="0" applyNumberFormat="1" applyBorder="1" applyAlignment="1">
      <alignment vertical="center"/>
    </xf>
    <xf numFmtId="180" fontId="0" fillId="0" borderId="104" xfId="0" applyNumberFormat="1" applyBorder="1" applyAlignment="1">
      <alignment vertical="center"/>
    </xf>
    <xf numFmtId="180" fontId="0" fillId="0" borderId="45" xfId="0" applyNumberFormat="1" applyBorder="1" applyAlignment="1">
      <alignment/>
    </xf>
    <xf numFmtId="180" fontId="0" fillId="0" borderId="49" xfId="0" applyNumberFormat="1" applyBorder="1" applyAlignment="1">
      <alignment/>
    </xf>
    <xf numFmtId="180" fontId="0" fillId="0" borderId="105" xfId="0" applyNumberFormat="1" applyBorder="1" applyAlignment="1">
      <alignment vertical="center"/>
    </xf>
    <xf numFmtId="180" fontId="0" fillId="0" borderId="49" xfId="0" applyNumberFormat="1" applyBorder="1" applyAlignment="1">
      <alignment vertical="center"/>
    </xf>
    <xf numFmtId="180" fontId="0" fillId="0" borderId="106" xfId="0" applyNumberFormat="1" applyBorder="1" applyAlignment="1">
      <alignment/>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3" fontId="2" fillId="0" borderId="0" xfId="0" applyNumberFormat="1" applyFont="1" applyBorder="1" applyAlignment="1">
      <alignment vertical="center"/>
    </xf>
    <xf numFmtId="180" fontId="0" fillId="0" borderId="11" xfId="0" applyNumberFormat="1" applyBorder="1" applyAlignment="1">
      <alignment vertical="center"/>
    </xf>
    <xf numFmtId="180" fontId="0" fillId="0" borderId="25" xfId="0" applyNumberFormat="1" applyBorder="1" applyAlignment="1">
      <alignment vertical="center"/>
    </xf>
    <xf numFmtId="0" fontId="24" fillId="0" borderId="41" xfId="0" applyFont="1" applyBorder="1" applyAlignment="1">
      <alignment horizontal="center" vertical="center"/>
    </xf>
    <xf numFmtId="180" fontId="0" fillId="0" borderId="107" xfId="0" applyNumberFormat="1" applyBorder="1" applyAlignment="1">
      <alignment vertical="center"/>
    </xf>
    <xf numFmtId="180" fontId="0" fillId="0" borderId="86" xfId="0" applyNumberFormat="1" applyBorder="1" applyAlignment="1">
      <alignment vertical="center"/>
    </xf>
    <xf numFmtId="180" fontId="0" fillId="0" borderId="80" xfId="0" applyNumberFormat="1" applyBorder="1" applyAlignment="1">
      <alignment vertical="center"/>
    </xf>
    <xf numFmtId="0" fontId="0" fillId="0" borderId="108" xfId="0" applyBorder="1" applyAlignment="1">
      <alignment horizontal="center" vertical="center"/>
    </xf>
    <xf numFmtId="3" fontId="2" fillId="0" borderId="48" xfId="0" applyNumberFormat="1" applyFont="1" applyBorder="1" applyAlignment="1">
      <alignment vertical="center"/>
    </xf>
    <xf numFmtId="3" fontId="2" fillId="0" borderId="42" xfId="0" applyNumberFormat="1" applyFont="1" applyBorder="1" applyAlignment="1">
      <alignment vertical="center"/>
    </xf>
    <xf numFmtId="3" fontId="2" fillId="0" borderId="35" xfId="0" applyNumberFormat="1" applyFont="1" applyBorder="1" applyAlignment="1">
      <alignment horizontal="right" vertical="center"/>
    </xf>
    <xf numFmtId="3" fontId="2" fillId="0" borderId="42" xfId="0" applyNumberFormat="1" applyFont="1" applyBorder="1" applyAlignment="1">
      <alignment horizontal="right" vertical="center"/>
    </xf>
    <xf numFmtId="3" fontId="2" fillId="0" borderId="109" xfId="0" applyNumberFormat="1" applyFont="1" applyBorder="1" applyAlignment="1">
      <alignment vertical="center"/>
    </xf>
    <xf numFmtId="3" fontId="2" fillId="0" borderId="41" xfId="0" applyNumberFormat="1" applyFont="1" applyBorder="1" applyAlignment="1">
      <alignment/>
    </xf>
    <xf numFmtId="3" fontId="2" fillId="0" borderId="43" xfId="0" applyNumberFormat="1" applyFont="1" applyBorder="1" applyAlignment="1">
      <alignment vertical="center"/>
    </xf>
    <xf numFmtId="0" fontId="24" fillId="0" borderId="36" xfId="0" applyFont="1" applyBorder="1" applyAlignment="1">
      <alignment vertical="top"/>
    </xf>
    <xf numFmtId="0" fontId="4" fillId="0" borderId="0" xfId="0" applyFont="1" applyAlignment="1">
      <alignment horizontal="left" vertical="center"/>
    </xf>
    <xf numFmtId="0" fontId="0" fillId="0" borderId="0" xfId="0" applyBorder="1" applyAlignment="1">
      <alignment/>
    </xf>
    <xf numFmtId="0" fontId="0" fillId="0" borderId="110" xfId="0" applyBorder="1" applyAlignment="1">
      <alignment horizontal="right"/>
    </xf>
    <xf numFmtId="0" fontId="2" fillId="0" borderId="0" xfId="0" applyFont="1" applyAlignment="1">
      <alignment horizontal="right" vertical="top"/>
    </xf>
    <xf numFmtId="0" fontId="0" fillId="0" borderId="111" xfId="0" applyFont="1" applyBorder="1" applyAlignment="1">
      <alignment horizontal="center" vertical="center"/>
    </xf>
    <xf numFmtId="3" fontId="7" fillId="0" borderId="112" xfId="0" applyNumberFormat="1" applyFont="1" applyBorder="1" applyAlignment="1">
      <alignment horizontal="right" vertical="center"/>
    </xf>
    <xf numFmtId="0" fontId="0" fillId="0" borderId="112" xfId="0" applyFont="1" applyBorder="1" applyAlignment="1">
      <alignment horizontal="center" vertical="center"/>
    </xf>
    <xf numFmtId="3" fontId="7" fillId="0" borderId="113" xfId="0" applyNumberFormat="1" applyFont="1" applyBorder="1" applyAlignment="1" quotePrefix="1">
      <alignment horizontal="right" vertical="center"/>
    </xf>
    <xf numFmtId="0" fontId="0" fillId="0" borderId="114" xfId="0" applyBorder="1" applyAlignment="1">
      <alignment/>
    </xf>
    <xf numFmtId="0" fontId="0" fillId="0" borderId="15" xfId="0" applyFont="1" applyBorder="1" applyAlignment="1">
      <alignment horizontal="center" vertical="center"/>
    </xf>
    <xf numFmtId="3" fontId="7" fillId="0" borderId="10" xfId="0" applyNumberFormat="1" applyFont="1" applyBorder="1" applyAlignment="1" quotePrefix="1">
      <alignment horizontal="right" vertical="center"/>
    </xf>
    <xf numFmtId="0" fontId="0" fillId="0" borderId="68" xfId="0" applyBorder="1" applyAlignment="1">
      <alignment/>
    </xf>
    <xf numFmtId="3" fontId="7" fillId="0" borderId="10" xfId="0" applyNumberFormat="1" applyFont="1" applyBorder="1" applyAlignment="1">
      <alignment horizontal="right" vertical="center"/>
    </xf>
    <xf numFmtId="0" fontId="0" fillId="0" borderId="62" xfId="0" applyBorder="1" applyAlignment="1">
      <alignment/>
    </xf>
    <xf numFmtId="0" fontId="0" fillId="0" borderId="115" xfId="0" applyFont="1" applyBorder="1" applyAlignment="1">
      <alignment horizontal="center" vertical="center"/>
    </xf>
    <xf numFmtId="0" fontId="0" fillId="0" borderId="57" xfId="0" applyFont="1" applyBorder="1" applyAlignment="1">
      <alignment horizontal="center" vertical="center"/>
    </xf>
    <xf numFmtId="0" fontId="0" fillId="0" borderId="116" xfId="0" applyBorder="1" applyAlignment="1">
      <alignment/>
    </xf>
    <xf numFmtId="0" fontId="0" fillId="0" borderId="0" xfId="0" applyFont="1" applyFill="1" applyBorder="1" applyAlignment="1">
      <alignment horizontal="left" vertical="center"/>
    </xf>
    <xf numFmtId="0" fontId="4" fillId="0" borderId="45" xfId="0" applyFont="1" applyBorder="1" applyAlignment="1">
      <alignment vertical="center"/>
    </xf>
    <xf numFmtId="0" fontId="0" fillId="0" borderId="35" xfId="0" applyFont="1" applyBorder="1" applyAlignment="1">
      <alignment/>
    </xf>
    <xf numFmtId="0" fontId="0" fillId="0" borderId="16" xfId="0" applyFont="1" applyBorder="1" applyAlignment="1">
      <alignment vertical="center"/>
    </xf>
    <xf numFmtId="0" fontId="0" fillId="0" borderId="16" xfId="0" applyFont="1" applyBorder="1" applyAlignment="1">
      <alignment/>
    </xf>
    <xf numFmtId="0" fontId="0" fillId="0" borderId="39" xfId="0" applyFont="1" applyBorder="1" applyAlignment="1">
      <alignment/>
    </xf>
    <xf numFmtId="0" fontId="0" fillId="0" borderId="38" xfId="0" applyFont="1" applyBorder="1" applyAlignment="1">
      <alignment/>
    </xf>
    <xf numFmtId="0" fontId="0" fillId="0" borderId="37" xfId="0" applyFont="1" applyBorder="1" applyAlignment="1">
      <alignment/>
    </xf>
    <xf numFmtId="0" fontId="4" fillId="0" borderId="0" xfId="0" applyFont="1" applyAlignment="1">
      <alignment horizontal="left" vertical="top"/>
    </xf>
    <xf numFmtId="0" fontId="0" fillId="0" borderId="0" xfId="0" applyFont="1" applyAlignment="1">
      <alignment vertical="top"/>
    </xf>
    <xf numFmtId="0" fontId="0" fillId="0" borderId="39" xfId="0" applyBorder="1" applyAlignment="1">
      <alignment/>
    </xf>
    <xf numFmtId="0" fontId="0" fillId="0" borderId="12" xfId="0" applyFont="1" applyBorder="1" applyAlignment="1">
      <alignment/>
    </xf>
    <xf numFmtId="0" fontId="0" fillId="0" borderId="0" xfId="0" applyFont="1" applyBorder="1" applyAlignment="1">
      <alignment vertical="top"/>
    </xf>
    <xf numFmtId="0" fontId="0" fillId="0" borderId="36" xfId="0" applyFont="1" applyBorder="1" applyAlignment="1">
      <alignment/>
    </xf>
    <xf numFmtId="180" fontId="0" fillId="0" borderId="94" xfId="0" applyNumberFormat="1" applyBorder="1" applyAlignment="1">
      <alignment vertical="center"/>
    </xf>
    <xf numFmtId="0" fontId="0" fillId="0" borderId="117" xfId="0" applyBorder="1" applyAlignment="1">
      <alignment/>
    </xf>
    <xf numFmtId="0" fontId="0" fillId="0" borderId="118" xfId="0" applyBorder="1" applyAlignment="1">
      <alignment/>
    </xf>
    <xf numFmtId="0" fontId="0" fillId="0" borderId="43" xfId="0" applyBorder="1" applyAlignment="1">
      <alignment/>
    </xf>
    <xf numFmtId="0" fontId="0" fillId="0" borderId="13" xfId="0" applyBorder="1" applyAlignment="1">
      <alignment/>
    </xf>
    <xf numFmtId="0" fontId="0" fillId="33" borderId="60" xfId="0" applyFill="1" applyBorder="1" applyAlignment="1">
      <alignment horizontal="center" vertical="center"/>
    </xf>
    <xf numFmtId="0" fontId="10" fillId="33" borderId="52" xfId="0" applyFont="1" applyFill="1" applyBorder="1" applyAlignment="1">
      <alignment horizontal="center" vertical="center"/>
    </xf>
    <xf numFmtId="3" fontId="0" fillId="33" borderId="10" xfId="0" applyNumberFormat="1" applyFill="1" applyBorder="1" applyAlignment="1">
      <alignment/>
    </xf>
    <xf numFmtId="0" fontId="0" fillId="0" borderId="26" xfId="0" applyFont="1" applyBorder="1" applyAlignment="1">
      <alignment horizontal="center" vertical="center"/>
    </xf>
    <xf numFmtId="3" fontId="2" fillId="0" borderId="85" xfId="0" applyNumberFormat="1" applyFont="1" applyBorder="1" applyAlignment="1">
      <alignment/>
    </xf>
    <xf numFmtId="0" fontId="24" fillId="0" borderId="0" xfId="0" applyFont="1" applyAlignment="1">
      <alignment horizontal="left" vertical="center"/>
    </xf>
    <xf numFmtId="0" fontId="0" fillId="0" borderId="0" xfId="0" applyBorder="1" applyAlignment="1">
      <alignment horizontal="center" vertical="center"/>
    </xf>
    <xf numFmtId="0" fontId="0" fillId="0" borderId="36" xfId="0" applyBorder="1" applyAlignment="1">
      <alignment horizontal="center" vertical="center"/>
    </xf>
    <xf numFmtId="0" fontId="7" fillId="0" borderId="44" xfId="0" applyFont="1" applyBorder="1" applyAlignment="1">
      <alignment horizontal="center" vertical="center"/>
    </xf>
    <xf numFmtId="0" fontId="7" fillId="0" borderId="3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9" fillId="0" borderId="44" xfId="0" applyFont="1" applyBorder="1" applyAlignment="1">
      <alignment horizontal="center" vertical="center"/>
    </xf>
    <xf numFmtId="0" fontId="9" fillId="0" borderId="38" xfId="0" applyFont="1" applyBorder="1" applyAlignment="1">
      <alignment horizontal="center" vertical="center"/>
    </xf>
    <xf numFmtId="0" fontId="9" fillId="0" borderId="35"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39" xfId="0" applyFont="1" applyBorder="1" applyAlignment="1">
      <alignment horizontal="center" vertical="center"/>
    </xf>
    <xf numFmtId="0" fontId="17" fillId="0" borderId="0" xfId="0" applyFont="1" applyAlignment="1">
      <alignment horizontal="center" vertical="center"/>
    </xf>
    <xf numFmtId="0" fontId="0" fillId="0" borderId="0" xfId="0" applyFont="1" applyAlignment="1">
      <alignment horizontal="center"/>
    </xf>
    <xf numFmtId="0" fontId="24"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17" fillId="0" borderId="0" xfId="0" applyFont="1" applyBorder="1" applyAlignment="1">
      <alignment horizontal="left" vertical="center"/>
    </xf>
    <xf numFmtId="0" fontId="17" fillId="0" borderId="36" xfId="0" applyFont="1" applyBorder="1" applyAlignment="1">
      <alignment horizontal="left" vertical="center"/>
    </xf>
    <xf numFmtId="0" fontId="24" fillId="0" borderId="119" xfId="0" applyFont="1" applyBorder="1" applyAlignment="1">
      <alignment horizontal="center" vertical="center"/>
    </xf>
    <xf numFmtId="0" fontId="24" fillId="0" borderId="120" xfId="0" applyFont="1" applyBorder="1" applyAlignment="1">
      <alignment horizontal="center" vertical="center"/>
    </xf>
    <xf numFmtId="0" fontId="24" fillId="0" borderId="121"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4" fillId="0" borderId="122" xfId="0" applyFont="1" applyBorder="1" applyAlignment="1">
      <alignment horizontal="center" vertical="center"/>
    </xf>
    <xf numFmtId="0" fontId="24" fillId="0" borderId="123" xfId="0" applyFont="1" applyBorder="1" applyAlignment="1">
      <alignment horizontal="center" vertical="center"/>
    </xf>
    <xf numFmtId="0" fontId="24" fillId="0" borderId="124"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xf>
    <xf numFmtId="0" fontId="18" fillId="0" borderId="0" xfId="0" applyFont="1" applyAlignment="1">
      <alignment/>
    </xf>
    <xf numFmtId="0" fontId="24" fillId="0" borderId="125" xfId="0" applyFont="1" applyBorder="1" applyAlignment="1">
      <alignment horizontal="center" vertical="center"/>
    </xf>
    <xf numFmtId="0" fontId="24" fillId="0" borderId="36" xfId="0" applyFont="1" applyBorder="1" applyAlignment="1">
      <alignment horizontal="center" vertical="center"/>
    </xf>
    <xf numFmtId="0" fontId="24" fillId="0" borderId="126" xfId="0" applyFont="1"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xf>
    <xf numFmtId="0" fontId="24"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Alignment="1">
      <alignment vertical="center"/>
    </xf>
    <xf numFmtId="0" fontId="19" fillId="0" borderId="36" xfId="0" applyFont="1" applyBorder="1" applyAlignment="1">
      <alignment vertical="center"/>
    </xf>
    <xf numFmtId="0" fontId="19" fillId="0" borderId="39" xfId="0" applyFont="1" applyBorder="1" applyAlignment="1">
      <alignment vertical="center"/>
    </xf>
    <xf numFmtId="0" fontId="19" fillId="0" borderId="37" xfId="0" applyFont="1" applyBorder="1" applyAlignment="1">
      <alignment vertical="center"/>
    </xf>
    <xf numFmtId="0" fontId="26" fillId="0" borderId="0" xfId="0" applyFont="1" applyAlignment="1">
      <alignment horizontal="center" vertical="center"/>
    </xf>
    <xf numFmtId="0" fontId="26" fillId="0" borderId="0" xfId="0" applyFont="1" applyAlignment="1">
      <alignment/>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19" fillId="0" borderId="36" xfId="0" applyFont="1" applyBorder="1" applyAlignment="1">
      <alignment horizontal="center" vertical="center"/>
    </xf>
    <xf numFmtId="0" fontId="0" fillId="0" borderId="59" xfId="0" applyBorder="1" applyAlignment="1">
      <alignment horizontal="center" vertical="center"/>
    </xf>
    <xf numFmtId="0" fontId="0" fillId="0" borderId="127" xfId="0" applyBorder="1" applyAlignment="1">
      <alignment horizontal="center" vertical="center"/>
    </xf>
    <xf numFmtId="38" fontId="33" fillId="0" borderId="0" xfId="49" applyFont="1" applyBorder="1" applyAlignment="1">
      <alignment horizontal="center" vertical="center"/>
    </xf>
    <xf numFmtId="38" fontId="33" fillId="0" borderId="36" xfId="49" applyFont="1" applyBorder="1" applyAlignment="1">
      <alignment horizontal="center" vertical="center"/>
    </xf>
    <xf numFmtId="0" fontId="0" fillId="0" borderId="4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65" xfId="0"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19" fillId="0" borderId="39" xfId="0" applyFont="1" applyBorder="1" applyAlignment="1">
      <alignment/>
    </xf>
    <xf numFmtId="0" fontId="19" fillId="0" borderId="36" xfId="0" applyFont="1" applyBorder="1" applyAlignment="1">
      <alignment/>
    </xf>
    <xf numFmtId="0" fontId="19" fillId="0" borderId="37" xfId="0" applyFont="1" applyBorder="1" applyAlignment="1">
      <alignment/>
    </xf>
    <xf numFmtId="3" fontId="0" fillId="0" borderId="78" xfId="0" applyNumberFormat="1" applyBorder="1" applyAlignment="1">
      <alignment horizontal="right" vertical="center"/>
    </xf>
    <xf numFmtId="0" fontId="0" fillId="0" borderId="78" xfId="0" applyBorder="1" applyAlignment="1">
      <alignment horizontal="right" vertical="center"/>
    </xf>
    <xf numFmtId="0" fontId="0" fillId="0" borderId="31" xfId="0" applyBorder="1" applyAlignment="1">
      <alignment horizontal="center" vertical="center"/>
    </xf>
    <xf numFmtId="0" fontId="0" fillId="0" borderId="128" xfId="0" applyBorder="1" applyAlignment="1">
      <alignment horizontal="center" vertical="center"/>
    </xf>
    <xf numFmtId="3" fontId="0" fillId="0" borderId="110" xfId="0" applyNumberFormat="1" applyBorder="1" applyAlignment="1">
      <alignment horizontal="right" vertical="center"/>
    </xf>
    <xf numFmtId="0" fontId="10" fillId="0" borderId="31" xfId="0" applyFont="1" applyBorder="1" applyAlignment="1">
      <alignment horizontal="center" vertical="center"/>
    </xf>
    <xf numFmtId="0" fontId="10" fillId="0" borderId="128" xfId="0" applyFont="1" applyBorder="1" applyAlignment="1">
      <alignment horizontal="center" vertical="center"/>
    </xf>
    <xf numFmtId="3" fontId="0" fillId="0" borderId="0" xfId="0" applyNumberFormat="1" applyBorder="1" applyAlignment="1">
      <alignment horizontal="right" vertical="center"/>
    </xf>
    <xf numFmtId="0" fontId="0" fillId="0" borderId="0" xfId="0" applyBorder="1" applyAlignment="1">
      <alignment horizontal="right" vertical="center"/>
    </xf>
    <xf numFmtId="0" fontId="4" fillId="0" borderId="86" xfId="0" applyFont="1" applyBorder="1" applyAlignment="1">
      <alignment horizontal="left" vertical="center"/>
    </xf>
    <xf numFmtId="0" fontId="4" fillId="0" borderId="129" xfId="0" applyFont="1" applyBorder="1" applyAlignment="1">
      <alignment horizontal="center" vertical="center"/>
    </xf>
    <xf numFmtId="0" fontId="4" fillId="0" borderId="114" xfId="0" applyFont="1" applyBorder="1" applyAlignment="1">
      <alignment horizontal="center" vertical="center"/>
    </xf>
    <xf numFmtId="0" fontId="0" fillId="0" borderId="38" xfId="0" applyBorder="1" applyAlignment="1">
      <alignment horizontal="center" vertical="center"/>
    </xf>
    <xf numFmtId="3" fontId="0" fillId="0" borderId="64" xfId="0" applyNumberFormat="1" applyFont="1" applyBorder="1" applyAlignment="1">
      <alignment horizontal="right" vertical="center"/>
    </xf>
    <xf numFmtId="0" fontId="0" fillId="0" borderId="64" xfId="0" applyBorder="1" applyAlignment="1">
      <alignment horizontal="right" vertical="center"/>
    </xf>
    <xf numFmtId="0" fontId="0" fillId="0" borderId="45" xfId="0" applyBorder="1" applyAlignment="1">
      <alignment horizontal="center" vertical="center"/>
    </xf>
    <xf numFmtId="0" fontId="0" fillId="0" borderId="86" xfId="0" applyBorder="1" applyAlignment="1">
      <alignment horizontal="center" vertical="center"/>
    </xf>
    <xf numFmtId="0" fontId="0" fillId="0" borderId="16" xfId="0" applyBorder="1" applyAlignment="1">
      <alignment horizontal="center" vertical="center"/>
    </xf>
    <xf numFmtId="3" fontId="0" fillId="0" borderId="78" xfId="0" applyNumberFormat="1" applyFont="1" applyBorder="1" applyAlignment="1">
      <alignment horizontal="right" vertical="center"/>
    </xf>
    <xf numFmtId="0" fontId="0" fillId="0" borderId="78" xfId="0" applyFont="1" applyBorder="1" applyAlignment="1">
      <alignment horizontal="right" vertical="center"/>
    </xf>
    <xf numFmtId="0" fontId="0" fillId="0" borderId="12" xfId="0" applyBorder="1" applyAlignment="1">
      <alignment horizontal="center" vertical="center"/>
    </xf>
    <xf numFmtId="0" fontId="0" fillId="0" borderId="0" xfId="0" applyAlignment="1">
      <alignment/>
    </xf>
    <xf numFmtId="0" fontId="0" fillId="0" borderId="39" xfId="0" applyBorder="1" applyAlignment="1">
      <alignment/>
    </xf>
    <xf numFmtId="0" fontId="0" fillId="0" borderId="12" xfId="0" applyBorder="1" applyAlignment="1">
      <alignment/>
    </xf>
    <xf numFmtId="0" fontId="0" fillId="0" borderId="49" xfId="0" applyBorder="1" applyAlignment="1">
      <alignment/>
    </xf>
    <xf numFmtId="0" fontId="0" fillId="0" borderId="36" xfId="0" applyBorder="1" applyAlignment="1">
      <alignment/>
    </xf>
    <xf numFmtId="0" fontId="0" fillId="0" borderId="37" xfId="0" applyBorder="1" applyAlignment="1">
      <alignment/>
    </xf>
    <xf numFmtId="0" fontId="0" fillId="0" borderId="12" xfId="0" applyFont="1" applyBorder="1" applyAlignment="1">
      <alignment horizontal="center" vertical="center"/>
    </xf>
    <xf numFmtId="0" fontId="0" fillId="0" borderId="0" xfId="0" applyAlignment="1">
      <alignment horizontal="center"/>
    </xf>
    <xf numFmtId="0" fontId="0" fillId="0" borderId="39" xfId="0" applyBorder="1" applyAlignment="1">
      <alignment horizontal="center"/>
    </xf>
    <xf numFmtId="0" fontId="0" fillId="0" borderId="49"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37" fillId="0" borderId="105" xfId="0" applyFont="1" applyBorder="1" applyAlignment="1">
      <alignment horizontal="center" vertical="center"/>
    </xf>
    <xf numFmtId="0" fontId="37" fillId="0" borderId="13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center" vertical="center"/>
    </xf>
    <xf numFmtId="0" fontId="0" fillId="0" borderId="2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428625</xdr:colOff>
      <xdr:row>21</xdr:row>
      <xdr:rowOff>0</xdr:rowOff>
    </xdr:from>
    <xdr:to>
      <xdr:col>26</xdr:col>
      <xdr:colOff>628650</xdr:colOff>
      <xdr:row>21</xdr:row>
      <xdr:rowOff>0</xdr:rowOff>
    </xdr:to>
    <xdr:sp>
      <xdr:nvSpPr>
        <xdr:cNvPr id="1" name="Line 3"/>
        <xdr:cNvSpPr>
          <a:spLocks/>
        </xdr:cNvSpPr>
      </xdr:nvSpPr>
      <xdr:spPr>
        <a:xfrm>
          <a:off x="19230975" y="46767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428625</xdr:colOff>
      <xdr:row>21</xdr:row>
      <xdr:rowOff>0</xdr:rowOff>
    </xdr:from>
    <xdr:to>
      <xdr:col>26</xdr:col>
      <xdr:colOff>628650</xdr:colOff>
      <xdr:row>21</xdr:row>
      <xdr:rowOff>0</xdr:rowOff>
    </xdr:to>
    <xdr:sp>
      <xdr:nvSpPr>
        <xdr:cNvPr id="2" name="Line 3"/>
        <xdr:cNvSpPr>
          <a:spLocks/>
        </xdr:cNvSpPr>
      </xdr:nvSpPr>
      <xdr:spPr>
        <a:xfrm>
          <a:off x="19230975" y="46767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5"/>
  <sheetViews>
    <sheetView view="pageBreakPreview" zoomScale="70" zoomScaleNormal="75" zoomScaleSheetLayoutView="70" zoomScalePageLayoutView="0" workbookViewId="0" topLeftCell="A1">
      <selection activeCell="M17" sqref="M17:M22"/>
    </sheetView>
  </sheetViews>
  <sheetFormatPr defaultColWidth="9.00390625" defaultRowHeight="12.75" customHeight="1"/>
  <cols>
    <col min="1" max="1" width="11.625" style="1" customWidth="1"/>
    <col min="2" max="2" width="6.75390625" style="0" customWidth="1"/>
    <col min="3" max="3" width="9.625" style="0" customWidth="1"/>
    <col min="4" max="4" width="11.625" style="1" customWidth="1"/>
    <col min="5" max="5" width="6.75390625" style="0" customWidth="1"/>
    <col min="6" max="6" width="9.625" style="0" customWidth="1"/>
    <col min="7" max="7" width="4.625" style="3" customWidth="1"/>
    <col min="8" max="8" width="11.625" style="1" customWidth="1"/>
    <col min="9" max="9" width="6.75390625" style="0" customWidth="1"/>
    <col min="10" max="10" width="9.625" style="0" customWidth="1"/>
    <col min="11" max="11" width="11.625" style="1" customWidth="1"/>
    <col min="12" max="12" width="6.75390625" style="0" customWidth="1"/>
    <col min="13" max="13" width="9.625" style="0" customWidth="1"/>
    <col min="14" max="14" width="5.75390625" style="0" customWidth="1"/>
    <col min="15" max="15" width="12.75390625" style="71" customWidth="1"/>
    <col min="16" max="16" width="11.75390625" style="71" customWidth="1"/>
    <col min="17" max="17" width="12.75390625" style="71" customWidth="1"/>
    <col min="18" max="18" width="11.75390625" style="71" customWidth="1"/>
    <col min="19" max="19" width="12.375" style="0" customWidth="1"/>
  </cols>
  <sheetData>
    <row r="1" spans="1:18" s="37" customFormat="1" ht="39.75" customHeight="1">
      <c r="A1" s="389" t="s">
        <v>135</v>
      </c>
      <c r="B1" s="390"/>
      <c r="C1" s="390"/>
      <c r="D1" s="41"/>
      <c r="E1" s="394" t="s">
        <v>138</v>
      </c>
      <c r="F1" s="395"/>
      <c r="G1" s="395"/>
      <c r="H1" s="395"/>
      <c r="I1" s="395"/>
      <c r="J1" s="78"/>
      <c r="K1" s="80" t="s">
        <v>56</v>
      </c>
      <c r="L1" s="79"/>
      <c r="M1" s="52"/>
      <c r="O1" s="81"/>
      <c r="P1" s="81"/>
      <c r="Q1" s="53" t="s">
        <v>271</v>
      </c>
      <c r="R1" s="81"/>
    </row>
    <row r="2" spans="1:18" s="51" customFormat="1" ht="24.75" customHeight="1">
      <c r="A2" s="396" t="s">
        <v>274</v>
      </c>
      <c r="B2" s="396"/>
      <c r="C2" s="396"/>
      <c r="D2" s="396"/>
      <c r="G2" s="58"/>
      <c r="H2" s="396" t="s">
        <v>273</v>
      </c>
      <c r="I2" s="396"/>
      <c r="J2" s="396"/>
      <c r="K2" s="397"/>
      <c r="O2" s="379" t="s">
        <v>13</v>
      </c>
      <c r="P2" s="380"/>
      <c r="Q2" s="380"/>
      <c r="R2" s="380"/>
    </row>
    <row r="3" spans="16:17" ht="4.5" customHeight="1" thickBot="1">
      <c r="P3" s="86"/>
      <c r="Q3" s="86"/>
    </row>
    <row r="4" spans="1:19" ht="18" customHeight="1" thickBot="1">
      <c r="A4" s="23" t="s">
        <v>1</v>
      </c>
      <c r="B4" s="21" t="s">
        <v>8</v>
      </c>
      <c r="C4" s="22" t="s">
        <v>0</v>
      </c>
      <c r="D4" s="24" t="s">
        <v>1</v>
      </c>
      <c r="E4" s="21" t="s">
        <v>8</v>
      </c>
      <c r="F4" s="99" t="s">
        <v>0</v>
      </c>
      <c r="G4" s="57"/>
      <c r="H4" s="23" t="s">
        <v>1</v>
      </c>
      <c r="I4" s="21" t="s">
        <v>8</v>
      </c>
      <c r="J4" s="98" t="s">
        <v>0</v>
      </c>
      <c r="K4" s="24" t="s">
        <v>1</v>
      </c>
      <c r="L4" s="21" t="s">
        <v>8</v>
      </c>
      <c r="M4" s="99" t="s">
        <v>0</v>
      </c>
      <c r="N4" s="1"/>
      <c r="O4" s="329" t="s">
        <v>23</v>
      </c>
      <c r="P4" s="330">
        <f>SUM(C5:C35)+SUM(F5:F11)+750</f>
        <v>103050</v>
      </c>
      <c r="Q4" s="331" t="s">
        <v>29</v>
      </c>
      <c r="R4" s="332">
        <f>SUM(J5:J13)+520+3080</f>
        <v>36310</v>
      </c>
      <c r="S4" s="333"/>
    </row>
    <row r="5" spans="1:19" ht="16.5" customHeight="1" thickTop="1">
      <c r="A5" s="64" t="s">
        <v>151</v>
      </c>
      <c r="B5" s="50" t="s">
        <v>2</v>
      </c>
      <c r="C5" s="19">
        <v>6700</v>
      </c>
      <c r="D5" s="16" t="s">
        <v>108</v>
      </c>
      <c r="E5" s="59" t="s">
        <v>2</v>
      </c>
      <c r="F5" s="5">
        <v>550</v>
      </c>
      <c r="G5" s="55"/>
      <c r="H5" s="364" t="s">
        <v>266</v>
      </c>
      <c r="I5" s="50" t="s">
        <v>9</v>
      </c>
      <c r="J5" s="284">
        <v>5260</v>
      </c>
      <c r="K5" s="93" t="s">
        <v>126</v>
      </c>
      <c r="L5" s="59" t="s">
        <v>148</v>
      </c>
      <c r="M5" s="25">
        <v>2460</v>
      </c>
      <c r="N5" s="1"/>
      <c r="O5" s="334" t="s">
        <v>24</v>
      </c>
      <c r="P5" s="88">
        <f>SUM(F18:F20)</f>
        <v>7950</v>
      </c>
      <c r="Q5" s="89" t="s">
        <v>30</v>
      </c>
      <c r="R5" s="335">
        <f>SUM(J14:J16)+J18-520</f>
        <v>8290</v>
      </c>
      <c r="S5" s="336"/>
    </row>
    <row r="6" spans="1:19" ht="16.5" customHeight="1">
      <c r="A6" s="64" t="s">
        <v>152</v>
      </c>
      <c r="B6" s="59" t="s">
        <v>231</v>
      </c>
      <c r="C6" s="26">
        <v>2340</v>
      </c>
      <c r="D6" s="101" t="s">
        <v>109</v>
      </c>
      <c r="E6" s="102" t="s">
        <v>231</v>
      </c>
      <c r="F6" s="103">
        <v>1150</v>
      </c>
      <c r="G6" s="55"/>
      <c r="H6" s="15" t="s">
        <v>159</v>
      </c>
      <c r="I6" s="59" t="s">
        <v>231</v>
      </c>
      <c r="J6" s="91">
        <v>6110</v>
      </c>
      <c r="K6" s="28" t="s">
        <v>127</v>
      </c>
      <c r="L6" s="59" t="s">
        <v>231</v>
      </c>
      <c r="M6" s="25">
        <v>450</v>
      </c>
      <c r="N6" s="1"/>
      <c r="O6" s="334" t="s">
        <v>25</v>
      </c>
      <c r="P6" s="87">
        <f>SUM(F21:F24)</f>
        <v>9930</v>
      </c>
      <c r="Q6" s="89" t="s">
        <v>149</v>
      </c>
      <c r="R6" s="335">
        <f>SUM(M5:M10)+SUM(J19:J21)-3080</f>
        <v>19790</v>
      </c>
      <c r="S6" s="336"/>
    </row>
    <row r="7" spans="1:19" ht="16.5" customHeight="1">
      <c r="A7" s="15" t="s">
        <v>140</v>
      </c>
      <c r="B7" s="59" t="s">
        <v>231</v>
      </c>
      <c r="C7" s="26">
        <v>1870</v>
      </c>
      <c r="D7" s="16" t="s">
        <v>110</v>
      </c>
      <c r="E7" s="102" t="s">
        <v>231</v>
      </c>
      <c r="F7" s="5">
        <v>4820</v>
      </c>
      <c r="G7" s="55"/>
      <c r="H7" s="15" t="s">
        <v>160</v>
      </c>
      <c r="I7" s="59" t="s">
        <v>231</v>
      </c>
      <c r="J7" s="91">
        <v>5090</v>
      </c>
      <c r="K7" s="28" t="s">
        <v>128</v>
      </c>
      <c r="L7" s="59" t="s">
        <v>231</v>
      </c>
      <c r="M7" s="123">
        <v>3490</v>
      </c>
      <c r="N7" s="1"/>
      <c r="O7" s="334" t="s">
        <v>26</v>
      </c>
      <c r="P7" s="87">
        <f>SUM(F25:F29)</f>
        <v>8410</v>
      </c>
      <c r="Q7" s="89" t="s">
        <v>32</v>
      </c>
      <c r="R7" s="337">
        <f>SUM(M11:M13)</f>
        <v>4890</v>
      </c>
      <c r="S7" s="336"/>
    </row>
    <row r="8" spans="1:19" ht="16.5" customHeight="1">
      <c r="A8" s="39" t="s">
        <v>153</v>
      </c>
      <c r="B8" s="60" t="s">
        <v>231</v>
      </c>
      <c r="C8" s="14">
        <v>3210</v>
      </c>
      <c r="D8" s="16" t="s">
        <v>111</v>
      </c>
      <c r="E8" s="102" t="s">
        <v>231</v>
      </c>
      <c r="F8" s="5">
        <v>5250</v>
      </c>
      <c r="G8" s="55"/>
      <c r="H8" s="15" t="s">
        <v>265</v>
      </c>
      <c r="I8" s="59" t="s">
        <v>231</v>
      </c>
      <c r="J8" s="91">
        <v>2180</v>
      </c>
      <c r="K8" s="110" t="s">
        <v>67</v>
      </c>
      <c r="L8" s="59" t="s">
        <v>231</v>
      </c>
      <c r="M8" s="38">
        <v>2130</v>
      </c>
      <c r="N8" s="1"/>
      <c r="O8" s="334" t="s">
        <v>27</v>
      </c>
      <c r="P8" s="88">
        <f>SUM(F12:F14)+SUM(F16:F17)-750</f>
        <v>13070</v>
      </c>
      <c r="Q8" s="89" t="s">
        <v>31</v>
      </c>
      <c r="R8" s="335">
        <f>SUM(M14:M16)</f>
        <v>7490</v>
      </c>
      <c r="S8" s="336"/>
    </row>
    <row r="9" spans="1:19" ht="16.5" customHeight="1" thickBot="1">
      <c r="A9" s="15" t="s">
        <v>73</v>
      </c>
      <c r="B9" s="59" t="s">
        <v>231</v>
      </c>
      <c r="C9" s="26">
        <v>4530</v>
      </c>
      <c r="D9" s="28" t="s">
        <v>112</v>
      </c>
      <c r="E9" s="102" t="s">
        <v>231</v>
      </c>
      <c r="F9" s="5">
        <v>2500</v>
      </c>
      <c r="G9" s="55"/>
      <c r="H9" s="15" t="s">
        <v>115</v>
      </c>
      <c r="I9" s="59" t="s">
        <v>231</v>
      </c>
      <c r="J9" s="91">
        <v>1800</v>
      </c>
      <c r="K9" s="28" t="s">
        <v>66</v>
      </c>
      <c r="L9" s="59" t="s">
        <v>231</v>
      </c>
      <c r="M9" s="25">
        <v>2640</v>
      </c>
      <c r="N9" s="1"/>
      <c r="O9" s="334" t="s">
        <v>28</v>
      </c>
      <c r="P9" s="87">
        <f>SUM(F30:F33)</f>
        <v>9940</v>
      </c>
      <c r="Q9" s="89" t="s">
        <v>143</v>
      </c>
      <c r="R9" s="335">
        <f>SUM(M17:M22)</f>
        <v>10460</v>
      </c>
      <c r="S9" s="338"/>
    </row>
    <row r="10" spans="1:19" ht="16.5" customHeight="1" thickBot="1">
      <c r="A10" s="15" t="s">
        <v>74</v>
      </c>
      <c r="B10" s="59" t="s">
        <v>231</v>
      </c>
      <c r="C10" s="26">
        <v>4040</v>
      </c>
      <c r="D10" s="361" t="s">
        <v>213</v>
      </c>
      <c r="E10" s="362" t="s">
        <v>231</v>
      </c>
      <c r="F10" s="363">
        <v>310</v>
      </c>
      <c r="G10" s="55"/>
      <c r="H10" s="15" t="s">
        <v>116</v>
      </c>
      <c r="I10" s="59" t="s">
        <v>231</v>
      </c>
      <c r="J10" s="91">
        <v>2650</v>
      </c>
      <c r="K10" s="92" t="s">
        <v>129</v>
      </c>
      <c r="L10" s="63" t="s">
        <v>231</v>
      </c>
      <c r="M10" s="115">
        <v>4190</v>
      </c>
      <c r="N10" s="1"/>
      <c r="O10" s="339" t="s">
        <v>33</v>
      </c>
      <c r="P10" s="107">
        <f>SUM(P4:P9)</f>
        <v>152350</v>
      </c>
      <c r="Q10" s="340" t="s">
        <v>33</v>
      </c>
      <c r="R10" s="108">
        <f>SUM(R4:R9)</f>
        <v>87230</v>
      </c>
      <c r="S10" s="341"/>
    </row>
    <row r="11" spans="1:19" ht="16.5" customHeight="1" thickBot="1">
      <c r="A11" s="15" t="s">
        <v>75</v>
      </c>
      <c r="B11" s="59" t="s">
        <v>231</v>
      </c>
      <c r="C11" s="26">
        <v>2750</v>
      </c>
      <c r="D11" s="92" t="s">
        <v>114</v>
      </c>
      <c r="E11" s="63" t="s">
        <v>231</v>
      </c>
      <c r="F11" s="13">
        <v>650</v>
      </c>
      <c r="G11" s="55"/>
      <c r="H11" s="15" t="s">
        <v>117</v>
      </c>
      <c r="I11" s="59" t="s">
        <v>231</v>
      </c>
      <c r="J11" s="26">
        <v>4300</v>
      </c>
      <c r="K11" s="44" t="s">
        <v>19</v>
      </c>
      <c r="L11" s="50" t="s">
        <v>12</v>
      </c>
      <c r="M11" s="38">
        <v>2170</v>
      </c>
      <c r="N11" s="1"/>
      <c r="O11" s="339" t="s">
        <v>55</v>
      </c>
      <c r="P11" s="108">
        <v>70</v>
      </c>
      <c r="Q11" s="339" t="s">
        <v>34</v>
      </c>
      <c r="R11" s="108">
        <f>P10+R10+P11</f>
        <v>239650</v>
      </c>
      <c r="S11" s="120"/>
    </row>
    <row r="12" spans="1:18" ht="16.5" customHeight="1">
      <c r="A12" s="15" t="s">
        <v>76</v>
      </c>
      <c r="B12" s="59" t="s">
        <v>231</v>
      </c>
      <c r="C12" s="26">
        <v>3740</v>
      </c>
      <c r="D12" s="44" t="s">
        <v>212</v>
      </c>
      <c r="E12" s="50" t="s">
        <v>6</v>
      </c>
      <c r="F12" s="38">
        <v>5100</v>
      </c>
      <c r="G12" s="55"/>
      <c r="H12" s="15" t="s">
        <v>118</v>
      </c>
      <c r="I12" s="59" t="s">
        <v>231</v>
      </c>
      <c r="J12" s="26">
        <v>2550</v>
      </c>
      <c r="K12" s="16" t="s">
        <v>20</v>
      </c>
      <c r="L12" s="59" t="s">
        <v>231</v>
      </c>
      <c r="M12" s="25">
        <v>1640</v>
      </c>
      <c r="N12" s="1"/>
      <c r="O12" s="342"/>
      <c r="P12" s="384" t="s">
        <v>232</v>
      </c>
      <c r="Q12" s="384"/>
      <c r="R12" s="384"/>
    </row>
    <row r="13" spans="1:18" ht="16.5" customHeight="1" thickBot="1">
      <c r="A13" s="15" t="s">
        <v>77</v>
      </c>
      <c r="B13" s="59" t="s">
        <v>231</v>
      </c>
      <c r="C13" s="26">
        <v>2310</v>
      </c>
      <c r="D13" s="16" t="s">
        <v>96</v>
      </c>
      <c r="E13" s="59" t="s">
        <v>231</v>
      </c>
      <c r="F13" s="25">
        <v>1100</v>
      </c>
      <c r="G13" s="55"/>
      <c r="H13" s="20" t="s">
        <v>119</v>
      </c>
      <c r="I13" s="63" t="s">
        <v>231</v>
      </c>
      <c r="J13" s="29">
        <v>2770</v>
      </c>
      <c r="K13" s="92" t="s">
        <v>220</v>
      </c>
      <c r="L13" s="63" t="s">
        <v>231</v>
      </c>
      <c r="M13" s="95">
        <v>1080</v>
      </c>
      <c r="N13" s="1"/>
      <c r="P13" s="385"/>
      <c r="Q13" s="385"/>
      <c r="R13" s="385"/>
    </row>
    <row r="14" spans="1:19" ht="16.5" customHeight="1">
      <c r="A14" s="15" t="s">
        <v>270</v>
      </c>
      <c r="B14" s="59" t="s">
        <v>231</v>
      </c>
      <c r="C14" s="26">
        <v>2190</v>
      </c>
      <c r="D14" s="121" t="s">
        <v>97</v>
      </c>
      <c r="E14" s="102" t="s">
        <v>231</v>
      </c>
      <c r="F14" s="122">
        <v>2190</v>
      </c>
      <c r="G14" s="55"/>
      <c r="H14" s="64" t="s">
        <v>120</v>
      </c>
      <c r="I14" s="50" t="s">
        <v>10</v>
      </c>
      <c r="J14" s="19">
        <v>2630</v>
      </c>
      <c r="K14" s="117" t="s">
        <v>130</v>
      </c>
      <c r="L14" s="50" t="s">
        <v>11</v>
      </c>
      <c r="M14" s="38">
        <v>2940</v>
      </c>
      <c r="N14" s="1"/>
      <c r="O14" s="140" t="s">
        <v>233</v>
      </c>
      <c r="P14" s="82" t="s">
        <v>234</v>
      </c>
      <c r="Q14" s="343"/>
      <c r="R14" s="344"/>
      <c r="S14" s="345" t="s">
        <v>57</v>
      </c>
    </row>
    <row r="15" spans="1:19" ht="16.5" customHeight="1">
      <c r="A15" s="15" t="s">
        <v>156</v>
      </c>
      <c r="B15" s="59" t="s">
        <v>235</v>
      </c>
      <c r="C15" s="26">
        <v>2120</v>
      </c>
      <c r="D15" s="398" t="s">
        <v>218</v>
      </c>
      <c r="E15" s="399"/>
      <c r="F15" s="400"/>
      <c r="G15" s="56"/>
      <c r="H15" s="15" t="s">
        <v>121</v>
      </c>
      <c r="I15" s="60" t="s">
        <v>236</v>
      </c>
      <c r="J15" s="26">
        <v>2130</v>
      </c>
      <c r="K15" s="27" t="s">
        <v>131</v>
      </c>
      <c r="L15" s="59" t="s">
        <v>236</v>
      </c>
      <c r="M15" s="25">
        <v>2680</v>
      </c>
      <c r="N15" s="1"/>
      <c r="O15" s="312" t="s">
        <v>221</v>
      </c>
      <c r="P15" s="82" t="s">
        <v>237</v>
      </c>
      <c r="Q15" s="343"/>
      <c r="R15" s="346"/>
      <c r="S15" s="345" t="s">
        <v>58</v>
      </c>
    </row>
    <row r="16" spans="1:19" ht="16.5" customHeight="1" thickBot="1">
      <c r="A16" s="15" t="s">
        <v>78</v>
      </c>
      <c r="B16" s="59" t="s">
        <v>236</v>
      </c>
      <c r="C16" s="26">
        <v>3400</v>
      </c>
      <c r="D16" s="16" t="s">
        <v>155</v>
      </c>
      <c r="E16" s="59" t="s">
        <v>6</v>
      </c>
      <c r="F16" s="25">
        <v>3000</v>
      </c>
      <c r="G16" s="55"/>
      <c r="H16" s="104" t="s">
        <v>122</v>
      </c>
      <c r="I16" s="102" t="s">
        <v>231</v>
      </c>
      <c r="J16" s="105">
        <v>3180</v>
      </c>
      <c r="K16" s="92" t="s">
        <v>144</v>
      </c>
      <c r="L16" s="63" t="s">
        <v>231</v>
      </c>
      <c r="M16" s="115">
        <v>1870</v>
      </c>
      <c r="N16" s="1"/>
      <c r="O16" s="89" t="s">
        <v>238</v>
      </c>
      <c r="P16" s="82" t="s">
        <v>14</v>
      </c>
      <c r="Q16" s="343"/>
      <c r="R16" s="347"/>
      <c r="S16" s="345" t="s">
        <v>59</v>
      </c>
    </row>
    <row r="17" spans="1:19" ht="16.5" customHeight="1" thickBot="1">
      <c r="A17" s="15" t="s">
        <v>79</v>
      </c>
      <c r="B17" s="59" t="s">
        <v>231</v>
      </c>
      <c r="C17" s="26">
        <v>2690</v>
      </c>
      <c r="D17" s="92" t="s">
        <v>98</v>
      </c>
      <c r="E17" s="63" t="s">
        <v>239</v>
      </c>
      <c r="F17" s="95">
        <v>2430</v>
      </c>
      <c r="G17" s="55"/>
      <c r="H17" s="391" t="s">
        <v>269</v>
      </c>
      <c r="I17" s="392"/>
      <c r="J17" s="393"/>
      <c r="K17" s="44" t="s">
        <v>68</v>
      </c>
      <c r="L17" s="50" t="s">
        <v>142</v>
      </c>
      <c r="M17" s="38">
        <v>2890</v>
      </c>
      <c r="N17" s="1"/>
      <c r="O17" s="89" t="s">
        <v>21</v>
      </c>
      <c r="P17" s="82" t="s">
        <v>15</v>
      </c>
      <c r="Q17" s="343"/>
      <c r="R17" s="346"/>
      <c r="S17" s="345" t="s">
        <v>60</v>
      </c>
    </row>
    <row r="18" spans="1:19" ht="16.5" customHeight="1" thickBot="1">
      <c r="A18" s="15" t="s">
        <v>147</v>
      </c>
      <c r="B18" s="59" t="s">
        <v>231</v>
      </c>
      <c r="C18" s="26">
        <v>1980</v>
      </c>
      <c r="D18" s="64" t="s">
        <v>87</v>
      </c>
      <c r="E18" s="114" t="s">
        <v>3</v>
      </c>
      <c r="F18" s="118">
        <v>2190</v>
      </c>
      <c r="G18" s="55"/>
      <c r="H18" s="20" t="s">
        <v>123</v>
      </c>
      <c r="I18" s="63" t="s">
        <v>10</v>
      </c>
      <c r="J18" s="29">
        <v>870</v>
      </c>
      <c r="K18" s="40" t="s">
        <v>69</v>
      </c>
      <c r="L18" s="60" t="s">
        <v>240</v>
      </c>
      <c r="M18" s="17">
        <v>2010</v>
      </c>
      <c r="N18" s="1"/>
      <c r="O18" s="90" t="s">
        <v>137</v>
      </c>
      <c r="P18" s="83" t="s">
        <v>16</v>
      </c>
      <c r="Q18" s="348"/>
      <c r="R18" s="347"/>
      <c r="S18" s="156" t="s">
        <v>61</v>
      </c>
    </row>
    <row r="19" spans="1:19" ht="16.5" customHeight="1">
      <c r="A19" s="15" t="s">
        <v>80</v>
      </c>
      <c r="B19" s="59" t="s">
        <v>240</v>
      </c>
      <c r="C19" s="26">
        <v>2580</v>
      </c>
      <c r="D19" s="15" t="s">
        <v>88</v>
      </c>
      <c r="E19" s="61" t="s">
        <v>240</v>
      </c>
      <c r="F19" s="5">
        <v>3500</v>
      </c>
      <c r="G19" s="55"/>
      <c r="H19" s="64" t="s">
        <v>264</v>
      </c>
      <c r="I19" s="50" t="s">
        <v>148</v>
      </c>
      <c r="J19" s="284">
        <v>2000</v>
      </c>
      <c r="K19" s="28" t="s">
        <v>141</v>
      </c>
      <c r="L19" s="59" t="s">
        <v>240</v>
      </c>
      <c r="M19" s="25">
        <v>430</v>
      </c>
      <c r="O19" s="90" t="s">
        <v>241</v>
      </c>
      <c r="P19" s="83" t="s">
        <v>17</v>
      </c>
      <c r="Q19" s="287"/>
      <c r="R19" s="346"/>
      <c r="S19" s="156" t="s">
        <v>62</v>
      </c>
    </row>
    <row r="20" spans="1:19" ht="16.5" customHeight="1" thickBot="1">
      <c r="A20" s="15" t="s">
        <v>215</v>
      </c>
      <c r="B20" s="59" t="s">
        <v>240</v>
      </c>
      <c r="C20" s="26">
        <v>2400</v>
      </c>
      <c r="D20" s="92" t="s">
        <v>89</v>
      </c>
      <c r="E20" s="62" t="s">
        <v>240</v>
      </c>
      <c r="F20" s="13">
        <v>2260</v>
      </c>
      <c r="G20" s="55"/>
      <c r="H20" s="15" t="s">
        <v>124</v>
      </c>
      <c r="I20" s="59" t="s">
        <v>240</v>
      </c>
      <c r="J20" s="91">
        <v>2100</v>
      </c>
      <c r="K20" s="28" t="s">
        <v>216</v>
      </c>
      <c r="L20" s="59" t="s">
        <v>240</v>
      </c>
      <c r="M20" s="25">
        <v>140</v>
      </c>
      <c r="O20" s="89" t="s">
        <v>22</v>
      </c>
      <c r="P20" s="82" t="s">
        <v>18</v>
      </c>
      <c r="Q20" s="343"/>
      <c r="R20" s="349"/>
      <c r="S20" s="345" t="s">
        <v>63</v>
      </c>
    </row>
    <row r="21" spans="1:18" ht="17.25" customHeight="1">
      <c r="A21" s="119" t="s">
        <v>81</v>
      </c>
      <c r="B21" s="59" t="s">
        <v>240</v>
      </c>
      <c r="C21" s="112">
        <v>3180</v>
      </c>
      <c r="D21" s="44" t="s">
        <v>154</v>
      </c>
      <c r="E21" s="50" t="s">
        <v>4</v>
      </c>
      <c r="F21" s="38">
        <v>2860</v>
      </c>
      <c r="G21" s="55"/>
      <c r="H21" s="125" t="s">
        <v>125</v>
      </c>
      <c r="I21" s="126" t="s">
        <v>240</v>
      </c>
      <c r="J21" s="285">
        <v>3410</v>
      </c>
      <c r="K21" s="28" t="s">
        <v>70</v>
      </c>
      <c r="L21" s="60" t="s">
        <v>240</v>
      </c>
      <c r="M21" s="17">
        <v>1700</v>
      </c>
      <c r="R21" s="328" t="s">
        <v>229</v>
      </c>
    </row>
    <row r="22" spans="1:16" ht="16.5" customHeight="1" thickBot="1">
      <c r="A22" s="39" t="s">
        <v>82</v>
      </c>
      <c r="B22" s="60" t="s">
        <v>65</v>
      </c>
      <c r="C22" s="111">
        <v>2850</v>
      </c>
      <c r="D22" s="16" t="s">
        <v>90</v>
      </c>
      <c r="E22" s="59" t="s">
        <v>240</v>
      </c>
      <c r="F22" s="25">
        <v>2820</v>
      </c>
      <c r="G22" s="55"/>
      <c r="H22" s="386" t="s">
        <v>219</v>
      </c>
      <c r="I22" s="387"/>
      <c r="J22" s="388"/>
      <c r="K22" s="92" t="s">
        <v>72</v>
      </c>
      <c r="L22" s="63" t="s">
        <v>240</v>
      </c>
      <c r="M22" s="95">
        <v>3290</v>
      </c>
      <c r="P22" s="12"/>
    </row>
    <row r="23" spans="1:15" ht="16.5" customHeight="1">
      <c r="A23" s="39" t="s">
        <v>83</v>
      </c>
      <c r="B23" s="60" t="s">
        <v>240</v>
      </c>
      <c r="C23" s="14">
        <v>2230</v>
      </c>
      <c r="D23" s="16" t="s">
        <v>91</v>
      </c>
      <c r="E23" s="59" t="s">
        <v>240</v>
      </c>
      <c r="F23" s="25">
        <v>2120</v>
      </c>
      <c r="G23" s="55"/>
      <c r="H23" s="65"/>
      <c r="I23" s="3"/>
      <c r="J23" s="3"/>
      <c r="K23" s="128"/>
      <c r="L23" s="233"/>
      <c r="M23" s="55"/>
      <c r="O23" s="84" t="s">
        <v>222</v>
      </c>
    </row>
    <row r="24" spans="1:15" ht="16.5" customHeight="1" thickBot="1">
      <c r="A24" s="15" t="s">
        <v>230</v>
      </c>
      <c r="B24" s="59" t="s">
        <v>240</v>
      </c>
      <c r="C24" s="26">
        <v>2340</v>
      </c>
      <c r="D24" s="92" t="s">
        <v>92</v>
      </c>
      <c r="E24" s="63" t="s">
        <v>240</v>
      </c>
      <c r="F24" s="95">
        <v>2130</v>
      </c>
      <c r="G24" s="55"/>
      <c r="H24" s="124"/>
      <c r="K24" s="128"/>
      <c r="L24" s="233"/>
      <c r="M24" s="55"/>
      <c r="O24" s="84" t="s">
        <v>49</v>
      </c>
    </row>
    <row r="25" spans="1:15" ht="16.5" customHeight="1">
      <c r="A25" s="15" t="s">
        <v>263</v>
      </c>
      <c r="B25" s="59" t="s">
        <v>240</v>
      </c>
      <c r="C25" s="26">
        <v>2680</v>
      </c>
      <c r="D25" s="44" t="s">
        <v>93</v>
      </c>
      <c r="E25" s="50" t="s">
        <v>5</v>
      </c>
      <c r="F25" s="38">
        <v>3600</v>
      </c>
      <c r="G25" s="56"/>
      <c r="H25" s="278" t="s">
        <v>150</v>
      </c>
      <c r="I25" s="278"/>
      <c r="J25" s="278"/>
      <c r="O25" s="350" t="s">
        <v>242</v>
      </c>
    </row>
    <row r="26" spans="1:18" ht="16.5" customHeight="1" thickBot="1">
      <c r="A26" s="106" t="s">
        <v>84</v>
      </c>
      <c r="B26" s="102" t="s">
        <v>240</v>
      </c>
      <c r="C26" s="105">
        <v>2330</v>
      </c>
      <c r="D26" s="16" t="s">
        <v>94</v>
      </c>
      <c r="E26" s="59" t="s">
        <v>240</v>
      </c>
      <c r="F26" s="25">
        <v>1590</v>
      </c>
      <c r="G26" s="55"/>
      <c r="H26" s="280"/>
      <c r="I26" s="280"/>
      <c r="J26" s="280"/>
      <c r="K26" s="279"/>
      <c r="L26" s="279"/>
      <c r="M26" s="279"/>
      <c r="O26" s="84" t="s">
        <v>243</v>
      </c>
      <c r="P26" s="351"/>
      <c r="Q26" s="351"/>
      <c r="R26" s="351"/>
    </row>
    <row r="27" spans="1:15" ht="16.5" customHeight="1" thickBot="1">
      <c r="A27" s="15" t="s">
        <v>268</v>
      </c>
      <c r="B27" s="102" t="s">
        <v>65</v>
      </c>
      <c r="C27" s="7">
        <v>4160</v>
      </c>
      <c r="D27" s="16" t="s">
        <v>95</v>
      </c>
      <c r="E27" s="59" t="s">
        <v>245</v>
      </c>
      <c r="F27" s="25">
        <v>1770</v>
      </c>
      <c r="G27" s="55"/>
      <c r="H27" s="32" t="s">
        <v>53</v>
      </c>
      <c r="I27" s="36"/>
      <c r="J27" s="33">
        <v>50</v>
      </c>
      <c r="K27" s="34" t="s">
        <v>54</v>
      </c>
      <c r="L27" s="36"/>
      <c r="M27" s="35">
        <v>20</v>
      </c>
      <c r="O27" s="84" t="s">
        <v>244</v>
      </c>
    </row>
    <row r="28" spans="1:18" ht="16.5" customHeight="1">
      <c r="A28" s="15" t="s">
        <v>85</v>
      </c>
      <c r="B28" s="61" t="s">
        <v>65</v>
      </c>
      <c r="C28" s="6">
        <v>2230</v>
      </c>
      <c r="D28" s="40" t="s">
        <v>103</v>
      </c>
      <c r="E28" s="59" t="s">
        <v>245</v>
      </c>
      <c r="F28" s="17">
        <v>950</v>
      </c>
      <c r="G28" s="11"/>
      <c r="O28" s="84" t="s">
        <v>50</v>
      </c>
      <c r="P28" s="351"/>
      <c r="Q28" s="351"/>
      <c r="R28" s="351"/>
    </row>
    <row r="29" spans="1:18" ht="16.5" customHeight="1" thickBot="1">
      <c r="A29" s="15" t="s">
        <v>224</v>
      </c>
      <c r="B29" s="61" t="s">
        <v>65</v>
      </c>
      <c r="C29" s="6">
        <v>3130</v>
      </c>
      <c r="D29" s="92" t="s">
        <v>104</v>
      </c>
      <c r="E29" s="63" t="s">
        <v>245</v>
      </c>
      <c r="F29" s="95">
        <v>500</v>
      </c>
      <c r="G29" s="11"/>
      <c r="H29" s="271" t="s">
        <v>136</v>
      </c>
      <c r="O29" s="85" t="s">
        <v>259</v>
      </c>
      <c r="P29" s="351"/>
      <c r="Q29" s="351"/>
      <c r="R29" s="351"/>
    </row>
    <row r="30" spans="1:15" ht="16.5" customHeight="1">
      <c r="A30" s="15" t="s">
        <v>86</v>
      </c>
      <c r="B30" s="61" t="s">
        <v>65</v>
      </c>
      <c r="C30" s="6">
        <v>3720</v>
      </c>
      <c r="D30" s="131" t="s">
        <v>99</v>
      </c>
      <c r="E30" s="50" t="s">
        <v>7</v>
      </c>
      <c r="F30" s="38">
        <v>3060</v>
      </c>
      <c r="G30" s="55"/>
      <c r="H30" s="271" t="s">
        <v>43</v>
      </c>
      <c r="O30" s="85" t="s">
        <v>51</v>
      </c>
    </row>
    <row r="31" spans="1:15" ht="16.5" customHeight="1">
      <c r="A31" s="15" t="s">
        <v>105</v>
      </c>
      <c r="B31" s="61" t="s">
        <v>65</v>
      </c>
      <c r="C31" s="129">
        <v>5000</v>
      </c>
      <c r="D31" s="109" t="s">
        <v>100</v>
      </c>
      <c r="E31" s="59" t="s">
        <v>245</v>
      </c>
      <c r="F31" s="113">
        <v>2720</v>
      </c>
      <c r="G31" s="56"/>
      <c r="H31" s="271" t="s">
        <v>44</v>
      </c>
      <c r="I31" s="271"/>
      <c r="J31" s="271"/>
      <c r="K31" s="271"/>
      <c r="L31" s="271"/>
      <c r="M31" s="271"/>
      <c r="O31" s="85" t="s">
        <v>52</v>
      </c>
    </row>
    <row r="32" spans="1:18" ht="16.5" customHeight="1">
      <c r="A32" s="15" t="s">
        <v>106</v>
      </c>
      <c r="B32" s="61" t="s">
        <v>65</v>
      </c>
      <c r="C32" s="129">
        <v>1160</v>
      </c>
      <c r="D32" s="28" t="s">
        <v>101</v>
      </c>
      <c r="E32" s="59" t="s">
        <v>245</v>
      </c>
      <c r="F32" s="25">
        <v>1080</v>
      </c>
      <c r="G32" s="11"/>
      <c r="H32" s="271" t="s">
        <v>45</v>
      </c>
      <c r="I32" s="271"/>
      <c r="J32" s="271"/>
      <c r="K32" s="271"/>
      <c r="L32" s="271"/>
      <c r="M32" s="271"/>
      <c r="O32" s="100" t="s">
        <v>210</v>
      </c>
      <c r="P32" s="49"/>
      <c r="Q32" s="49"/>
      <c r="R32" s="49"/>
    </row>
    <row r="33" spans="1:19" ht="16.5" customHeight="1" thickBot="1">
      <c r="A33" s="106" t="s">
        <v>107</v>
      </c>
      <c r="B33" s="61" t="s">
        <v>65</v>
      </c>
      <c r="C33" s="130">
        <v>3210</v>
      </c>
      <c r="D33" s="92" t="s">
        <v>102</v>
      </c>
      <c r="E33" s="63" t="s">
        <v>245</v>
      </c>
      <c r="F33" s="95">
        <v>3080</v>
      </c>
      <c r="G33" s="11"/>
      <c r="H33" s="271" t="s">
        <v>46</v>
      </c>
      <c r="I33" s="271"/>
      <c r="J33" s="271"/>
      <c r="K33" s="271"/>
      <c r="L33" s="271"/>
      <c r="M33" s="271"/>
      <c r="O33" s="369" t="s">
        <v>246</v>
      </c>
      <c r="P33" s="370"/>
      <c r="Q33" s="370"/>
      <c r="R33" s="370"/>
      <c r="S33" s="179"/>
    </row>
    <row r="34" spans="1:19" ht="16.5" customHeight="1">
      <c r="A34" s="15"/>
      <c r="B34" s="61"/>
      <c r="C34" s="26"/>
      <c r="G34" s="11"/>
      <c r="H34" s="271" t="s">
        <v>247</v>
      </c>
      <c r="I34" s="271"/>
      <c r="J34" s="271"/>
      <c r="K34" s="271"/>
      <c r="L34" s="271"/>
      <c r="M34" s="271"/>
      <c r="O34" s="371"/>
      <c r="P34" s="372"/>
      <c r="Q34" s="372"/>
      <c r="R34" s="372"/>
      <c r="S34" s="352"/>
    </row>
    <row r="35" spans="1:19" ht="16.5" customHeight="1" thickBot="1">
      <c r="A35" s="20"/>
      <c r="B35" s="62"/>
      <c r="C35" s="29"/>
      <c r="D35" s="65"/>
      <c r="E35" s="3"/>
      <c r="F35" s="3"/>
      <c r="G35" s="11"/>
      <c r="H35" s="271" t="s">
        <v>47</v>
      </c>
      <c r="I35" s="271"/>
      <c r="J35" s="271"/>
      <c r="K35" s="271"/>
      <c r="L35" s="271"/>
      <c r="M35" s="271"/>
      <c r="O35" s="353"/>
      <c r="P35" s="31" t="s">
        <v>256</v>
      </c>
      <c r="Q35" s="354"/>
      <c r="R35" s="354"/>
      <c r="S35" s="352"/>
    </row>
    <row r="36" spans="1:19" ht="16.5" customHeight="1">
      <c r="A36" s="381" t="s">
        <v>157</v>
      </c>
      <c r="B36" s="381"/>
      <c r="C36" s="381"/>
      <c r="D36" s="381"/>
      <c r="G36" s="11"/>
      <c r="H36" s="271" t="s">
        <v>48</v>
      </c>
      <c r="I36" s="271"/>
      <c r="J36" s="271"/>
      <c r="K36" s="271"/>
      <c r="L36" s="271"/>
      <c r="M36" s="271"/>
      <c r="O36" s="8"/>
      <c r="P36" s="9"/>
      <c r="Q36" s="354"/>
      <c r="R36" s="354"/>
      <c r="S36" s="352"/>
    </row>
    <row r="37" spans="1:19" ht="16.5" customHeight="1">
      <c r="A37" s="366" t="s">
        <v>226</v>
      </c>
      <c r="B37" s="366"/>
      <c r="C37" s="366"/>
      <c r="D37" s="366"/>
      <c r="E37" s="366"/>
      <c r="F37" s="366"/>
      <c r="G37" s="11"/>
      <c r="H37" s="325" t="s">
        <v>248</v>
      </c>
      <c r="I37" s="57"/>
      <c r="J37" s="57"/>
      <c r="K37" s="57"/>
      <c r="L37" s="57"/>
      <c r="M37" s="57"/>
      <c r="O37" s="8" t="s">
        <v>257</v>
      </c>
      <c r="P37" s="9"/>
      <c r="Q37" s="354"/>
      <c r="R37" s="354"/>
      <c r="S37" s="352"/>
    </row>
    <row r="38" spans="1:19" ht="18" customHeight="1">
      <c r="A38" s="381" t="s">
        <v>225</v>
      </c>
      <c r="B38" s="381"/>
      <c r="C38" s="381"/>
      <c r="D38" s="381"/>
      <c r="E38" s="10"/>
      <c r="F38" s="11"/>
      <c r="G38" s="11"/>
      <c r="H38" s="325" t="s">
        <v>249</v>
      </c>
      <c r="I38" s="37"/>
      <c r="J38" s="37"/>
      <c r="K38" s="37"/>
      <c r="L38" s="37"/>
      <c r="M38" s="37"/>
      <c r="O38" s="8" t="s">
        <v>260</v>
      </c>
      <c r="P38" s="9"/>
      <c r="Q38" s="354"/>
      <c r="R38" s="354"/>
      <c r="S38" s="352"/>
    </row>
    <row r="39" spans="1:19" ht="19.5" customHeight="1">
      <c r="A39" s="324" t="s">
        <v>227</v>
      </c>
      <c r="B39" s="324"/>
      <c r="C39" s="324"/>
      <c r="D39" s="324"/>
      <c r="E39" s="273"/>
      <c r="F39" s="273"/>
      <c r="G39" s="273"/>
      <c r="H39" s="84" t="s">
        <v>211</v>
      </c>
      <c r="I39" s="274"/>
      <c r="J39" s="274"/>
      <c r="K39" s="272"/>
      <c r="O39" s="8" t="s">
        <v>258</v>
      </c>
      <c r="P39" s="9"/>
      <c r="Q39" s="354"/>
      <c r="R39" s="354"/>
      <c r="S39" s="352"/>
    </row>
    <row r="40" spans="1:19" ht="16.5" customHeight="1">
      <c r="A40" s="373" t="s">
        <v>64</v>
      </c>
      <c r="B40" s="374"/>
      <c r="C40" s="374"/>
      <c r="D40" s="374"/>
      <c r="E40" s="374"/>
      <c r="F40" s="374"/>
      <c r="G40" s="374"/>
      <c r="H40" s="374"/>
      <c r="I40" s="374"/>
      <c r="J40" s="374"/>
      <c r="K40" s="374"/>
      <c r="L40" s="374"/>
      <c r="M40" s="375"/>
      <c r="O40" s="8" t="s">
        <v>261</v>
      </c>
      <c r="P40" s="4"/>
      <c r="Q40" s="4"/>
      <c r="R40" s="4"/>
      <c r="S40" s="352"/>
    </row>
    <row r="41" spans="1:19" ht="16.5" customHeight="1">
      <c r="A41" s="376"/>
      <c r="B41" s="377"/>
      <c r="C41" s="377"/>
      <c r="D41" s="377"/>
      <c r="E41" s="377"/>
      <c r="F41" s="377"/>
      <c r="G41" s="377"/>
      <c r="H41" s="377"/>
      <c r="I41" s="377"/>
      <c r="J41" s="377"/>
      <c r="K41" s="377"/>
      <c r="L41" s="377"/>
      <c r="M41" s="378"/>
      <c r="O41" s="67" t="s">
        <v>145</v>
      </c>
      <c r="P41" s="68"/>
      <c r="Q41" s="68"/>
      <c r="R41" s="68"/>
      <c r="S41" s="352"/>
    </row>
    <row r="42" spans="1:19" ht="18" customHeight="1">
      <c r="A42" s="382" t="s">
        <v>214</v>
      </c>
      <c r="B42" s="383"/>
      <c r="C42" s="383"/>
      <c r="D42" s="383"/>
      <c r="E42" s="383"/>
      <c r="F42" s="383"/>
      <c r="G42" s="383"/>
      <c r="H42" s="383"/>
      <c r="I42" s="143" t="s">
        <v>250</v>
      </c>
      <c r="J42" s="46"/>
      <c r="K42" s="66"/>
      <c r="L42" s="46"/>
      <c r="M42" s="47"/>
      <c r="O42" s="67" t="s">
        <v>254</v>
      </c>
      <c r="P42" s="68"/>
      <c r="Q42" s="68"/>
      <c r="R42" s="68"/>
      <c r="S42" s="352"/>
    </row>
    <row r="43" spans="1:19" ht="21" customHeight="1">
      <c r="A43" s="371" t="s">
        <v>251</v>
      </c>
      <c r="B43" s="372"/>
      <c r="C43" s="372"/>
      <c r="D43" s="372"/>
      <c r="E43" s="372"/>
      <c r="F43" s="372"/>
      <c r="G43" s="372"/>
      <c r="H43" s="372"/>
      <c r="I43" s="18" t="s">
        <v>252</v>
      </c>
      <c r="J43" s="75"/>
      <c r="K43" s="75"/>
      <c r="L43" s="76"/>
      <c r="M43" s="77"/>
      <c r="O43" s="67" t="s">
        <v>146</v>
      </c>
      <c r="P43" s="68"/>
      <c r="Q43" s="68"/>
      <c r="R43" s="68"/>
      <c r="S43" s="352"/>
    </row>
    <row r="44" spans="1:19" s="71" customFormat="1" ht="20.25" customHeight="1">
      <c r="A44" s="276" t="s">
        <v>132</v>
      </c>
      <c r="B44" s="367" t="s">
        <v>133</v>
      </c>
      <c r="C44" s="367"/>
      <c r="D44" s="367"/>
      <c r="E44" s="367"/>
      <c r="F44" s="367"/>
      <c r="G44" s="57"/>
      <c r="H44" s="57" t="s">
        <v>253</v>
      </c>
      <c r="I44" s="57"/>
      <c r="J44" s="57"/>
      <c r="K44" s="69"/>
      <c r="L44" s="48"/>
      <c r="M44" s="70"/>
      <c r="O44" s="67"/>
      <c r="P44" s="68"/>
      <c r="Q44" s="68"/>
      <c r="R44" s="68"/>
      <c r="S44" s="347"/>
    </row>
    <row r="45" spans="1:19" s="71" customFormat="1" ht="20.25" customHeight="1">
      <c r="A45" s="275" t="s">
        <v>208</v>
      </c>
      <c r="B45" s="368" t="s">
        <v>134</v>
      </c>
      <c r="C45" s="368"/>
      <c r="D45" s="368"/>
      <c r="E45" s="368"/>
      <c r="F45" s="368"/>
      <c r="G45" s="277"/>
      <c r="H45" s="43" t="s">
        <v>255</v>
      </c>
      <c r="I45" s="43"/>
      <c r="J45" s="43"/>
      <c r="K45" s="73"/>
      <c r="L45" s="72"/>
      <c r="M45" s="74"/>
      <c r="O45" s="96"/>
      <c r="P45" s="355"/>
      <c r="Q45" s="355"/>
      <c r="R45" s="355"/>
      <c r="S45" s="349"/>
    </row>
  </sheetData>
  <sheetProtection/>
  <mergeCells count="18">
    <mergeCell ref="P12:R13"/>
    <mergeCell ref="H22:J22"/>
    <mergeCell ref="A1:C1"/>
    <mergeCell ref="H17:J17"/>
    <mergeCell ref="E1:I1"/>
    <mergeCell ref="H2:K2"/>
    <mergeCell ref="A2:D2"/>
    <mergeCell ref="D15:F15"/>
    <mergeCell ref="A37:F37"/>
    <mergeCell ref="B44:F44"/>
    <mergeCell ref="B45:F45"/>
    <mergeCell ref="O33:R34"/>
    <mergeCell ref="A40:M41"/>
    <mergeCell ref="O2:R2"/>
    <mergeCell ref="A43:H43"/>
    <mergeCell ref="A38:D38"/>
    <mergeCell ref="A42:H42"/>
    <mergeCell ref="A36:D36"/>
  </mergeCells>
  <printOptions horizontalCentered="1" verticalCentered="1"/>
  <pageMargins left="0.3937007874015748" right="0.31" top="0.28" bottom="0.16" header="0.3" footer="0.19"/>
  <pageSetup fitToHeight="2" horizontalDpi="600" verticalDpi="600" orientation="landscape" paperSize="12" scale="94" r:id="rId2"/>
  <drawing r:id="rId1"/>
</worksheet>
</file>

<file path=xl/worksheets/sheet2.xml><?xml version="1.0" encoding="utf-8"?>
<worksheet xmlns="http://schemas.openxmlformats.org/spreadsheetml/2006/main" xmlns:r="http://schemas.openxmlformats.org/officeDocument/2006/relationships">
  <dimension ref="A1:AD80"/>
  <sheetViews>
    <sheetView tabSelected="1" zoomScale="75" zoomScaleNormal="75" zoomScalePageLayoutView="0" workbookViewId="0" topLeftCell="D1">
      <selection activeCell="R10" sqref="R10"/>
    </sheetView>
  </sheetViews>
  <sheetFormatPr defaultColWidth="9.00390625" defaultRowHeight="13.5"/>
  <cols>
    <col min="1" max="1" width="7.25390625" style="0" customWidth="1"/>
    <col min="2" max="10" width="2.75390625" style="0" customWidth="1"/>
    <col min="11" max="11" width="1.875" style="0" customWidth="1"/>
    <col min="12" max="12" width="10.375" style="0" customWidth="1"/>
    <col min="13" max="13" width="6.50390625" style="0" customWidth="1"/>
    <col min="14" max="14" width="5.125" style="0" customWidth="1"/>
    <col min="15" max="15" width="11.75390625" style="0" customWidth="1"/>
    <col min="16" max="16" width="10.25390625" style="0" customWidth="1"/>
    <col min="17" max="17" width="6.50390625" style="0" customWidth="1"/>
    <col min="18" max="18" width="5.625" style="0" customWidth="1"/>
    <col min="19" max="19" width="12.125" style="0" customWidth="1"/>
    <col min="20" max="20" width="1.25" style="0" customWidth="1"/>
    <col min="21" max="21" width="10.50390625" style="0" customWidth="1"/>
    <col min="22" max="22" width="6.50390625" style="0" customWidth="1"/>
    <col min="23" max="23" width="5.625" style="0" customWidth="1"/>
    <col min="24" max="24" width="11.75390625" style="0" customWidth="1"/>
    <col min="25" max="25" width="10.75390625" style="0" customWidth="1"/>
    <col min="26" max="26" width="6.375" style="0" customWidth="1"/>
    <col min="27" max="27" width="5.875" style="0" customWidth="1"/>
    <col min="28" max="28" width="11.875" style="0" customWidth="1"/>
    <col min="30" max="30" width="10.75390625" style="0" customWidth="1"/>
  </cols>
  <sheetData>
    <row r="1" spans="1:28" ht="32.25">
      <c r="A1" s="412" t="s">
        <v>135</v>
      </c>
      <c r="B1" s="412"/>
      <c r="C1" s="412"/>
      <c r="D1" s="412"/>
      <c r="E1" s="412"/>
      <c r="F1" s="412"/>
      <c r="G1" s="412"/>
      <c r="H1" s="412"/>
      <c r="I1" s="412"/>
      <c r="J1" s="413"/>
      <c r="K1" s="132" t="s">
        <v>161</v>
      </c>
      <c r="L1" s="389" t="s">
        <v>162</v>
      </c>
      <c r="M1" s="401"/>
      <c r="N1" s="401"/>
      <c r="O1" s="401"/>
      <c r="P1" s="401"/>
      <c r="Q1" s="401"/>
      <c r="R1" s="401"/>
      <c r="S1" s="401"/>
      <c r="T1" s="402" t="s">
        <v>163</v>
      </c>
      <c r="U1" s="402"/>
      <c r="V1" s="402"/>
      <c r="W1" s="402"/>
      <c r="X1" s="402"/>
      <c r="Y1" s="402"/>
      <c r="Z1" s="402"/>
      <c r="AA1" s="402"/>
      <c r="AB1" s="402"/>
    </row>
    <row r="2" spans="1:28" ht="24.75" customHeight="1">
      <c r="A2" s="412"/>
      <c r="B2" s="412"/>
      <c r="C2" s="412"/>
      <c r="D2" s="412"/>
      <c r="E2" s="412"/>
      <c r="F2" s="412"/>
      <c r="G2" s="412"/>
      <c r="H2" s="412"/>
      <c r="I2" s="412"/>
      <c r="J2" s="413"/>
      <c r="L2" s="403" t="s">
        <v>272</v>
      </c>
      <c r="M2" s="403"/>
      <c r="N2" s="403"/>
      <c r="O2" s="403"/>
      <c r="P2" s="403"/>
      <c r="Q2" s="403"/>
      <c r="R2" s="403"/>
      <c r="S2" s="403"/>
      <c r="T2" s="404" t="s">
        <v>209</v>
      </c>
      <c r="U2" s="405"/>
      <c r="V2" s="405"/>
      <c r="W2" s="405"/>
      <c r="X2" s="405"/>
      <c r="Y2" s="405"/>
      <c r="Z2" s="405"/>
      <c r="AA2" s="405"/>
      <c r="AB2" s="405"/>
    </row>
    <row r="3" spans="1:28" ht="3.75" customHeight="1" thickBot="1">
      <c r="A3" s="413"/>
      <c r="B3" s="413"/>
      <c r="C3" s="413"/>
      <c r="D3" s="413"/>
      <c r="E3" s="413"/>
      <c r="F3" s="413"/>
      <c r="G3" s="413"/>
      <c r="H3" s="413"/>
      <c r="I3" s="413"/>
      <c r="J3" s="413"/>
      <c r="K3" s="2"/>
      <c r="N3" s="133"/>
      <c r="O3" s="1"/>
      <c r="U3" s="134"/>
      <c r="V3" s="2"/>
      <c r="W3" s="2"/>
      <c r="X3" s="134"/>
      <c r="Y3" s="2"/>
      <c r="Z3" s="2"/>
      <c r="AA3" s="2"/>
      <c r="AB3" s="2"/>
    </row>
    <row r="4" spans="1:28" ht="18" customHeight="1" thickBot="1">
      <c r="A4" s="413"/>
      <c r="B4" s="413"/>
      <c r="C4" s="413"/>
      <c r="D4" s="413"/>
      <c r="E4" s="413"/>
      <c r="F4" s="413"/>
      <c r="G4" s="413"/>
      <c r="H4" s="413"/>
      <c r="I4" s="413"/>
      <c r="J4" s="413"/>
      <c r="K4" s="2"/>
      <c r="L4" s="23" t="s">
        <v>164</v>
      </c>
      <c r="M4" s="135" t="s">
        <v>165</v>
      </c>
      <c r="N4" s="136" t="s">
        <v>166</v>
      </c>
      <c r="O4" s="137" t="s">
        <v>167</v>
      </c>
      <c r="P4" s="251" t="s">
        <v>164</v>
      </c>
      <c r="Q4" s="135" t="s">
        <v>165</v>
      </c>
      <c r="R4" s="136" t="s">
        <v>166</v>
      </c>
      <c r="S4" s="99" t="s">
        <v>167</v>
      </c>
      <c r="T4" s="57"/>
      <c r="U4" s="23" t="s">
        <v>164</v>
      </c>
      <c r="V4" s="135" t="s">
        <v>165</v>
      </c>
      <c r="W4" s="136" t="s">
        <v>166</v>
      </c>
      <c r="X4" s="137" t="s">
        <v>168</v>
      </c>
      <c r="Y4" s="251" t="s">
        <v>164</v>
      </c>
      <c r="Z4" s="135" t="s">
        <v>165</v>
      </c>
      <c r="AA4" s="136" t="s">
        <v>166</v>
      </c>
      <c r="AB4" s="99" t="s">
        <v>168</v>
      </c>
    </row>
    <row r="5" spans="1:29" ht="18" customHeight="1" thickTop="1">
      <c r="A5" s="406"/>
      <c r="B5" s="406"/>
      <c r="C5" s="406"/>
      <c r="D5" s="406"/>
      <c r="E5" s="406"/>
      <c r="F5" s="406"/>
      <c r="G5" s="406"/>
      <c r="H5" s="406"/>
      <c r="I5" s="406"/>
      <c r="J5" s="37"/>
      <c r="L5" s="316" t="s">
        <v>151</v>
      </c>
      <c r="M5" s="94" t="s">
        <v>2</v>
      </c>
      <c r="N5" s="317">
        <v>6700</v>
      </c>
      <c r="O5" s="313"/>
      <c r="P5" s="110" t="s">
        <v>108</v>
      </c>
      <c r="Q5" s="50" t="s">
        <v>2</v>
      </c>
      <c r="R5" s="293">
        <v>550</v>
      </c>
      <c r="S5" s="297"/>
      <c r="T5" s="57"/>
      <c r="U5" s="30" t="s">
        <v>158</v>
      </c>
      <c r="V5" s="50" t="s">
        <v>9</v>
      </c>
      <c r="W5" s="230">
        <v>5260</v>
      </c>
      <c r="X5" s="294"/>
      <c r="Y5" s="93" t="s">
        <v>126</v>
      </c>
      <c r="Z5" s="94" t="s">
        <v>148</v>
      </c>
      <c r="AA5" s="283">
        <v>2460</v>
      </c>
      <c r="AB5" s="306"/>
      <c r="AC5" s="57" t="s">
        <v>170</v>
      </c>
    </row>
    <row r="6" spans="1:29" ht="18" customHeight="1">
      <c r="A6" s="89" t="s">
        <v>171</v>
      </c>
      <c r="B6" s="54"/>
      <c r="C6" s="54"/>
      <c r="D6" s="54"/>
      <c r="E6" s="54"/>
      <c r="F6" s="54"/>
      <c r="G6" s="54"/>
      <c r="H6" s="54"/>
      <c r="I6" s="54"/>
      <c r="J6" s="139"/>
      <c r="L6" s="64" t="s">
        <v>152</v>
      </c>
      <c r="M6" s="59" t="s">
        <v>35</v>
      </c>
      <c r="N6" s="289">
        <v>2340</v>
      </c>
      <c r="O6" s="314"/>
      <c r="P6" s="28" t="s">
        <v>109</v>
      </c>
      <c r="Q6" s="59" t="s">
        <v>35</v>
      </c>
      <c r="R6" s="289">
        <v>1150</v>
      </c>
      <c r="S6" s="298"/>
      <c r="T6" s="57"/>
      <c r="U6" s="210" t="s">
        <v>159</v>
      </c>
      <c r="V6" s="59" t="s">
        <v>40</v>
      </c>
      <c r="W6" s="212">
        <v>6110</v>
      </c>
      <c r="X6" s="295"/>
      <c r="Y6" s="110" t="s">
        <v>127</v>
      </c>
      <c r="Z6" s="50" t="s">
        <v>39</v>
      </c>
      <c r="AA6" s="230">
        <v>450</v>
      </c>
      <c r="AB6" s="297"/>
      <c r="AC6" s="141"/>
    </row>
    <row r="7" spans="1:29" ht="18" customHeight="1">
      <c r="A7" s="142"/>
      <c r="B7" s="143"/>
      <c r="C7" s="414"/>
      <c r="D7" s="414"/>
      <c r="E7" s="407" t="s">
        <v>173</v>
      </c>
      <c r="F7" s="408"/>
      <c r="G7" s="407"/>
      <c r="H7" s="407"/>
      <c r="I7" s="407" t="s">
        <v>174</v>
      </c>
      <c r="J7" s="410"/>
      <c r="L7" s="15" t="s">
        <v>140</v>
      </c>
      <c r="M7" s="59" t="s">
        <v>35</v>
      </c>
      <c r="N7" s="289">
        <v>1870</v>
      </c>
      <c r="O7" s="314"/>
      <c r="P7" s="28" t="s">
        <v>110</v>
      </c>
      <c r="Q7" s="59" t="s">
        <v>35</v>
      </c>
      <c r="R7" s="288">
        <v>4820</v>
      </c>
      <c r="S7" s="298"/>
      <c r="T7" s="57"/>
      <c r="U7" s="15" t="s">
        <v>160</v>
      </c>
      <c r="V7" s="59" t="s">
        <v>40</v>
      </c>
      <c r="W7" s="212">
        <v>5090</v>
      </c>
      <c r="X7" s="295"/>
      <c r="Y7" s="28" t="s">
        <v>128</v>
      </c>
      <c r="Z7" s="59" t="s">
        <v>39</v>
      </c>
      <c r="AA7" s="240">
        <v>3490</v>
      </c>
      <c r="AB7" s="298"/>
      <c r="AC7" s="141"/>
    </row>
    <row r="8" spans="1:29" ht="18" customHeight="1">
      <c r="A8" s="144"/>
      <c r="B8" s="145"/>
      <c r="C8" s="415"/>
      <c r="D8" s="415"/>
      <c r="E8" s="409"/>
      <c r="F8" s="409"/>
      <c r="G8" s="416"/>
      <c r="H8" s="416"/>
      <c r="I8" s="409"/>
      <c r="J8" s="411"/>
      <c r="L8" s="39" t="s">
        <v>153</v>
      </c>
      <c r="M8" s="60" t="s">
        <v>35</v>
      </c>
      <c r="N8" s="318">
        <v>3210</v>
      </c>
      <c r="O8" s="314"/>
      <c r="P8" s="28" t="s">
        <v>111</v>
      </c>
      <c r="Q8" s="59" t="s">
        <v>35</v>
      </c>
      <c r="R8" s="288">
        <v>5250</v>
      </c>
      <c r="S8" s="298"/>
      <c r="T8" s="57"/>
      <c r="U8" s="15" t="s">
        <v>71</v>
      </c>
      <c r="V8" s="59" t="s">
        <v>40</v>
      </c>
      <c r="W8" s="212">
        <v>2180</v>
      </c>
      <c r="X8" s="302"/>
      <c r="Y8" s="110" t="s">
        <v>67</v>
      </c>
      <c r="Z8" s="59" t="s">
        <v>39</v>
      </c>
      <c r="AA8" s="230">
        <v>2130</v>
      </c>
      <c r="AB8" s="298"/>
      <c r="AC8" s="141"/>
    </row>
    <row r="9" spans="1:29" ht="18" customHeight="1">
      <c r="A9" s="81"/>
      <c r="B9" s="146"/>
      <c r="C9" s="146"/>
      <c r="D9" s="146"/>
      <c r="E9" s="146"/>
      <c r="F9" s="146"/>
      <c r="G9" s="146"/>
      <c r="H9" s="146"/>
      <c r="I9" s="146"/>
      <c r="J9" s="146"/>
      <c r="L9" s="15" t="s">
        <v>73</v>
      </c>
      <c r="M9" s="59" t="s">
        <v>35</v>
      </c>
      <c r="N9" s="289">
        <v>4530</v>
      </c>
      <c r="O9" s="314"/>
      <c r="P9" s="28" t="s">
        <v>112</v>
      </c>
      <c r="Q9" s="59" t="s">
        <v>35</v>
      </c>
      <c r="R9" s="288">
        <v>2500</v>
      </c>
      <c r="S9" s="298"/>
      <c r="T9" s="57"/>
      <c r="U9" s="15" t="s">
        <v>115</v>
      </c>
      <c r="V9" s="59" t="s">
        <v>40</v>
      </c>
      <c r="W9" s="212">
        <v>1800</v>
      </c>
      <c r="X9" s="295"/>
      <c r="Y9" s="28" t="s">
        <v>66</v>
      </c>
      <c r="Z9" s="59" t="s">
        <v>39</v>
      </c>
      <c r="AA9" s="212">
        <v>2640</v>
      </c>
      <c r="AB9" s="298"/>
      <c r="AC9" s="141"/>
    </row>
    <row r="10" spans="1:29" ht="18" customHeight="1" thickBot="1">
      <c r="A10" s="71"/>
      <c r="B10" s="147"/>
      <c r="C10" s="147"/>
      <c r="D10" s="147"/>
      <c r="E10" s="147"/>
      <c r="F10" s="147"/>
      <c r="G10" s="147"/>
      <c r="H10" s="147"/>
      <c r="I10" s="147"/>
      <c r="J10" s="147"/>
      <c r="K10" s="148"/>
      <c r="L10" s="15" t="s">
        <v>74</v>
      </c>
      <c r="M10" s="59" t="s">
        <v>35</v>
      </c>
      <c r="N10" s="289">
        <v>4040</v>
      </c>
      <c r="O10" s="314"/>
      <c r="P10" s="28" t="s">
        <v>113</v>
      </c>
      <c r="Q10" s="59" t="s">
        <v>35</v>
      </c>
      <c r="R10" s="288">
        <v>310</v>
      </c>
      <c r="S10" s="298"/>
      <c r="T10" s="57"/>
      <c r="U10" s="15" t="s">
        <v>116</v>
      </c>
      <c r="V10" s="59" t="s">
        <v>40</v>
      </c>
      <c r="W10" s="212">
        <v>2650</v>
      </c>
      <c r="X10" s="295"/>
      <c r="Y10" s="92" t="s">
        <v>129</v>
      </c>
      <c r="Z10" s="63" t="s">
        <v>39</v>
      </c>
      <c r="AA10" s="213">
        <v>4190</v>
      </c>
      <c r="AB10" s="299"/>
      <c r="AC10" s="141"/>
    </row>
    <row r="11" spans="1:29" ht="18" customHeight="1" thickBot="1">
      <c r="A11" s="89" t="s">
        <v>175</v>
      </c>
      <c r="B11" s="54"/>
      <c r="C11" s="54"/>
      <c r="D11" s="54"/>
      <c r="E11" s="54"/>
      <c r="F11" s="54"/>
      <c r="G11" s="54"/>
      <c r="H11" s="54"/>
      <c r="I11" s="149" t="s">
        <v>176</v>
      </c>
      <c r="J11" s="150"/>
      <c r="K11" s="3"/>
      <c r="L11" s="15" t="s">
        <v>75</v>
      </c>
      <c r="M11" s="59" t="s">
        <v>35</v>
      </c>
      <c r="N11" s="289">
        <v>2750</v>
      </c>
      <c r="O11" s="314"/>
      <c r="P11" s="92" t="s">
        <v>114</v>
      </c>
      <c r="Q11" s="63" t="s">
        <v>35</v>
      </c>
      <c r="R11" s="291">
        <v>650</v>
      </c>
      <c r="S11" s="299"/>
      <c r="T11" s="57"/>
      <c r="U11" s="15" t="s">
        <v>117</v>
      </c>
      <c r="V11" s="59" t="s">
        <v>40</v>
      </c>
      <c r="W11" s="212">
        <v>4300</v>
      </c>
      <c r="X11" s="295"/>
      <c r="Y11" s="110" t="s">
        <v>19</v>
      </c>
      <c r="Z11" s="50" t="s">
        <v>12</v>
      </c>
      <c r="AA11" s="230">
        <v>2170</v>
      </c>
      <c r="AB11" s="297"/>
      <c r="AC11" s="141"/>
    </row>
    <row r="12" spans="1:29" ht="18" customHeight="1">
      <c r="A12" s="151"/>
      <c r="B12" s="419" t="str">
        <f>IF(SUM(S35,AB23)=0," ",SUM(S35,AB23))</f>
        <v> </v>
      </c>
      <c r="C12" s="419"/>
      <c r="D12" s="419"/>
      <c r="E12" s="419"/>
      <c r="F12" s="419"/>
      <c r="G12" s="419"/>
      <c r="H12" s="419"/>
      <c r="I12" s="407" t="s">
        <v>177</v>
      </c>
      <c r="J12" s="429"/>
      <c r="K12" s="3"/>
      <c r="L12" s="15" t="s">
        <v>76</v>
      </c>
      <c r="M12" s="59" t="s">
        <v>35</v>
      </c>
      <c r="N12" s="289">
        <v>3740</v>
      </c>
      <c r="O12" s="314"/>
      <c r="P12" s="110" t="s">
        <v>178</v>
      </c>
      <c r="Q12" s="50" t="s">
        <v>6</v>
      </c>
      <c r="R12" s="290">
        <v>5100</v>
      </c>
      <c r="S12" s="297"/>
      <c r="T12" s="57"/>
      <c r="U12" s="15" t="s">
        <v>118</v>
      </c>
      <c r="V12" s="59" t="s">
        <v>40</v>
      </c>
      <c r="W12" s="212">
        <v>2550</v>
      </c>
      <c r="X12" s="295"/>
      <c r="Y12" s="28" t="s">
        <v>20</v>
      </c>
      <c r="Z12" s="59" t="s">
        <v>42</v>
      </c>
      <c r="AA12" s="212">
        <v>1640</v>
      </c>
      <c r="AB12" s="298"/>
      <c r="AC12" s="141"/>
    </row>
    <row r="13" spans="1:29" ht="18" customHeight="1" thickBot="1">
      <c r="A13" s="152"/>
      <c r="B13" s="420"/>
      <c r="C13" s="420"/>
      <c r="D13" s="420"/>
      <c r="E13" s="420"/>
      <c r="F13" s="420"/>
      <c r="G13" s="420"/>
      <c r="H13" s="420"/>
      <c r="I13" s="430"/>
      <c r="J13" s="431"/>
      <c r="K13" s="3"/>
      <c r="L13" s="15" t="s">
        <v>77</v>
      </c>
      <c r="M13" s="59" t="s">
        <v>35</v>
      </c>
      <c r="N13" s="289">
        <v>2310</v>
      </c>
      <c r="O13" s="314"/>
      <c r="P13" s="292" t="s">
        <v>179</v>
      </c>
      <c r="Q13" s="59" t="s">
        <v>36</v>
      </c>
      <c r="R13" s="289">
        <v>1100</v>
      </c>
      <c r="S13" s="298"/>
      <c r="T13" s="57"/>
      <c r="U13" s="20" t="s">
        <v>119</v>
      </c>
      <c r="V13" s="63" t="s">
        <v>40</v>
      </c>
      <c r="W13" s="234">
        <v>2770</v>
      </c>
      <c r="X13" s="296"/>
      <c r="Y13" s="92" t="s">
        <v>220</v>
      </c>
      <c r="Z13" s="63" t="s">
        <v>42</v>
      </c>
      <c r="AA13" s="234">
        <v>1080</v>
      </c>
      <c r="AB13" s="299"/>
      <c r="AC13" s="141"/>
    </row>
    <row r="14" spans="11:29" ht="18" customHeight="1">
      <c r="K14" s="3"/>
      <c r="L14" s="15" t="s">
        <v>270</v>
      </c>
      <c r="M14" s="59" t="s">
        <v>35</v>
      </c>
      <c r="N14" s="289">
        <v>2190</v>
      </c>
      <c r="O14" s="314"/>
      <c r="P14" s="417" t="s">
        <v>97</v>
      </c>
      <c r="Q14" s="242" t="s">
        <v>36</v>
      </c>
      <c r="R14" s="254">
        <v>1440</v>
      </c>
      <c r="S14" s="298"/>
      <c r="T14" s="57"/>
      <c r="U14" s="64" t="s">
        <v>120</v>
      </c>
      <c r="V14" s="50" t="s">
        <v>10</v>
      </c>
      <c r="W14" s="230">
        <v>2630</v>
      </c>
      <c r="X14" s="303"/>
      <c r="Y14" s="252" t="s">
        <v>130</v>
      </c>
      <c r="Z14" s="50" t="s">
        <v>11</v>
      </c>
      <c r="AA14" s="230">
        <v>2940</v>
      </c>
      <c r="AB14" s="297"/>
      <c r="AC14" s="141"/>
    </row>
    <row r="15" spans="1:28" ht="18" customHeight="1">
      <c r="A15" s="90" t="s">
        <v>180</v>
      </c>
      <c r="B15" s="153"/>
      <c r="C15" s="154"/>
      <c r="D15" s="155"/>
      <c r="E15" s="155"/>
      <c r="F15" s="155"/>
      <c r="G15" s="155"/>
      <c r="H15" s="155"/>
      <c r="I15" s="155"/>
      <c r="J15" s="156"/>
      <c r="K15" s="3"/>
      <c r="L15" s="15" t="s">
        <v>156</v>
      </c>
      <c r="M15" s="59" t="s">
        <v>35</v>
      </c>
      <c r="N15" s="289">
        <v>2120</v>
      </c>
      <c r="O15" s="314"/>
      <c r="P15" s="418"/>
      <c r="Q15" s="248" t="s">
        <v>2</v>
      </c>
      <c r="R15" s="249">
        <v>750</v>
      </c>
      <c r="S15" s="298"/>
      <c r="T15" s="57"/>
      <c r="U15" s="15" t="s">
        <v>121</v>
      </c>
      <c r="V15" s="60" t="s">
        <v>41</v>
      </c>
      <c r="W15" s="212">
        <v>2130</v>
      </c>
      <c r="X15" s="295"/>
      <c r="Y15" s="97" t="s">
        <v>131</v>
      </c>
      <c r="Z15" s="59" t="s">
        <v>35</v>
      </c>
      <c r="AA15" s="212">
        <v>2680</v>
      </c>
      <c r="AB15" s="298"/>
    </row>
    <row r="16" spans="1:29" ht="18" customHeight="1" thickBot="1">
      <c r="A16" s="157"/>
      <c r="B16" s="424" t="s">
        <v>181</v>
      </c>
      <c r="C16" s="424"/>
      <c r="D16" s="424"/>
      <c r="E16" s="424"/>
      <c r="F16" s="424"/>
      <c r="G16" s="424"/>
      <c r="H16" s="424"/>
      <c r="I16" s="424"/>
      <c r="J16" s="425"/>
      <c r="K16" s="3"/>
      <c r="L16" s="15" t="s">
        <v>78</v>
      </c>
      <c r="M16" s="59" t="s">
        <v>35</v>
      </c>
      <c r="N16" s="289">
        <v>3400</v>
      </c>
      <c r="O16" s="314"/>
      <c r="P16" s="28" t="s">
        <v>155</v>
      </c>
      <c r="Q16" s="59" t="s">
        <v>6</v>
      </c>
      <c r="R16" s="212">
        <v>3000</v>
      </c>
      <c r="S16" s="297"/>
      <c r="T16" s="57"/>
      <c r="U16" s="426" t="s">
        <v>122</v>
      </c>
      <c r="V16" s="242" t="s">
        <v>41</v>
      </c>
      <c r="W16" s="241">
        <v>2660</v>
      </c>
      <c r="X16" s="295"/>
      <c r="Y16" s="92" t="s">
        <v>144</v>
      </c>
      <c r="Z16" s="63" t="s">
        <v>35</v>
      </c>
      <c r="AA16" s="213">
        <v>1870</v>
      </c>
      <c r="AB16" s="299"/>
      <c r="AC16" s="158"/>
    </row>
    <row r="17" spans="1:30" ht="18" customHeight="1" thickBot="1">
      <c r="A17" s="421" t="s">
        <v>182</v>
      </c>
      <c r="B17" s="422"/>
      <c r="C17" s="422"/>
      <c r="D17" s="422"/>
      <c r="E17" s="422"/>
      <c r="F17" s="422"/>
      <c r="G17" s="422"/>
      <c r="H17" s="422"/>
      <c r="I17" s="422"/>
      <c r="J17" s="423"/>
      <c r="K17" s="3"/>
      <c r="L17" s="15" t="s">
        <v>79</v>
      </c>
      <c r="M17" s="59" t="s">
        <v>35</v>
      </c>
      <c r="N17" s="289">
        <v>2690</v>
      </c>
      <c r="O17" s="314"/>
      <c r="P17" s="92" t="s">
        <v>98</v>
      </c>
      <c r="Q17" s="63" t="s">
        <v>36</v>
      </c>
      <c r="R17" s="234">
        <v>2430</v>
      </c>
      <c r="S17" s="299"/>
      <c r="T17" s="57"/>
      <c r="U17" s="427"/>
      <c r="V17" s="243" t="s">
        <v>9</v>
      </c>
      <c r="W17" s="244">
        <v>520</v>
      </c>
      <c r="X17" s="295"/>
      <c r="Y17" s="110" t="s">
        <v>68</v>
      </c>
      <c r="Z17" s="50" t="s">
        <v>142</v>
      </c>
      <c r="AA17" s="230">
        <v>2890</v>
      </c>
      <c r="AB17" s="297"/>
      <c r="AC17" s="158"/>
      <c r="AD17" s="158"/>
    </row>
    <row r="18" spans="11:30" ht="18" customHeight="1" thickBot="1">
      <c r="K18" s="3"/>
      <c r="L18" s="15" t="s">
        <v>147</v>
      </c>
      <c r="M18" s="59" t="s">
        <v>35</v>
      </c>
      <c r="N18" s="289">
        <v>1980</v>
      </c>
      <c r="O18" s="314"/>
      <c r="P18" s="110" t="s">
        <v>87</v>
      </c>
      <c r="Q18" s="114" t="s">
        <v>3</v>
      </c>
      <c r="R18" s="253">
        <v>2190</v>
      </c>
      <c r="S18" s="297"/>
      <c r="T18" s="57"/>
      <c r="U18" s="20" t="s">
        <v>123</v>
      </c>
      <c r="V18" s="63" t="s">
        <v>10</v>
      </c>
      <c r="W18" s="234">
        <v>870</v>
      </c>
      <c r="X18" s="304"/>
      <c r="Y18" s="40" t="s">
        <v>69</v>
      </c>
      <c r="Z18" s="60" t="s">
        <v>41</v>
      </c>
      <c r="AA18" s="231">
        <v>2010</v>
      </c>
      <c r="AB18" s="298"/>
      <c r="AC18" s="158"/>
      <c r="AD18" s="158"/>
    </row>
    <row r="19" spans="1:30" ht="18" customHeight="1">
      <c r="A19" s="159" t="s">
        <v>183</v>
      </c>
      <c r="B19" s="160"/>
      <c r="C19" s="161"/>
      <c r="D19" s="162"/>
      <c r="E19" s="162"/>
      <c r="F19" s="162"/>
      <c r="G19" s="162"/>
      <c r="H19" s="162"/>
      <c r="I19" s="162"/>
      <c r="J19" s="163"/>
      <c r="K19" s="3"/>
      <c r="L19" s="15" t="s">
        <v>80</v>
      </c>
      <c r="M19" s="59" t="s">
        <v>35</v>
      </c>
      <c r="N19" s="289">
        <v>2580</v>
      </c>
      <c r="O19" s="314"/>
      <c r="P19" s="28" t="s">
        <v>88</v>
      </c>
      <c r="Q19" s="61" t="s">
        <v>36</v>
      </c>
      <c r="R19" s="211">
        <v>3500</v>
      </c>
      <c r="S19" s="298"/>
      <c r="T19" s="57"/>
      <c r="U19" s="64" t="s">
        <v>262</v>
      </c>
      <c r="V19" s="50" t="s">
        <v>148</v>
      </c>
      <c r="W19" s="230">
        <v>2000</v>
      </c>
      <c r="X19" s="305"/>
      <c r="Y19" s="28" t="s">
        <v>141</v>
      </c>
      <c r="Z19" s="59" t="s">
        <v>41</v>
      </c>
      <c r="AA19" s="212">
        <v>430</v>
      </c>
      <c r="AB19" s="298"/>
      <c r="AC19" s="158"/>
      <c r="AD19" s="158"/>
    </row>
    <row r="20" spans="1:30" ht="18" customHeight="1" thickBot="1">
      <c r="A20" s="153"/>
      <c r="B20" s="444"/>
      <c r="C20" s="444"/>
      <c r="D20" s="444"/>
      <c r="E20" s="444"/>
      <c r="F20" s="444"/>
      <c r="G20" s="444"/>
      <c r="H20" s="444"/>
      <c r="I20" s="444"/>
      <c r="J20" s="42"/>
      <c r="K20" s="3"/>
      <c r="L20" s="15" t="s">
        <v>215</v>
      </c>
      <c r="M20" s="59" t="s">
        <v>35</v>
      </c>
      <c r="N20" s="289">
        <v>2400</v>
      </c>
      <c r="O20" s="314"/>
      <c r="P20" s="92" t="s">
        <v>89</v>
      </c>
      <c r="Q20" s="62" t="s">
        <v>36</v>
      </c>
      <c r="R20" s="365">
        <v>2260</v>
      </c>
      <c r="S20" s="299"/>
      <c r="T20" s="57"/>
      <c r="U20" s="15" t="s">
        <v>124</v>
      </c>
      <c r="V20" s="59" t="s">
        <v>39</v>
      </c>
      <c r="W20" s="212">
        <v>2100</v>
      </c>
      <c r="X20" s="295"/>
      <c r="Y20" s="28" t="s">
        <v>217</v>
      </c>
      <c r="Z20" s="59" t="s">
        <v>35</v>
      </c>
      <c r="AA20" s="231">
        <v>140</v>
      </c>
      <c r="AB20" s="298"/>
      <c r="AC20" s="158"/>
      <c r="AD20" s="158"/>
    </row>
    <row r="21" spans="1:30" ht="18" customHeight="1">
      <c r="A21" s="138"/>
      <c r="B21" s="368"/>
      <c r="C21" s="368"/>
      <c r="D21" s="368"/>
      <c r="E21" s="368"/>
      <c r="F21" s="368"/>
      <c r="G21" s="368"/>
      <c r="H21" s="368"/>
      <c r="I21" s="368"/>
      <c r="J21" s="164"/>
      <c r="K21" s="3"/>
      <c r="L21" s="119" t="s">
        <v>81</v>
      </c>
      <c r="M21" s="59" t="s">
        <v>35</v>
      </c>
      <c r="N21" s="319">
        <v>3180</v>
      </c>
      <c r="O21" s="314"/>
      <c r="P21" s="110" t="s">
        <v>154</v>
      </c>
      <c r="Q21" s="50" t="s">
        <v>4</v>
      </c>
      <c r="R21" s="230">
        <v>2860</v>
      </c>
      <c r="S21" s="297"/>
      <c r="T21" s="57"/>
      <c r="U21" s="426" t="s">
        <v>125</v>
      </c>
      <c r="V21" s="242" t="s">
        <v>39</v>
      </c>
      <c r="W21" s="241">
        <v>330</v>
      </c>
      <c r="X21" s="310"/>
      <c r="Y21" s="40" t="s">
        <v>70</v>
      </c>
      <c r="Z21" s="60" t="s">
        <v>41</v>
      </c>
      <c r="AA21" s="231">
        <v>1700</v>
      </c>
      <c r="AB21" s="298"/>
      <c r="AC21" s="158"/>
      <c r="AD21" s="158"/>
    </row>
    <row r="22" spans="1:30" ht="18" customHeight="1" thickBot="1">
      <c r="A22" s="159" t="s">
        <v>184</v>
      </c>
      <c r="B22" s="165"/>
      <c r="C22" s="165"/>
      <c r="D22" s="165"/>
      <c r="E22" s="165"/>
      <c r="F22" s="165"/>
      <c r="G22" s="165"/>
      <c r="H22" s="165"/>
      <c r="I22" s="165"/>
      <c r="J22" s="166"/>
      <c r="K22" s="3"/>
      <c r="L22" s="39" t="s">
        <v>82</v>
      </c>
      <c r="M22" s="60" t="s">
        <v>65</v>
      </c>
      <c r="N22" s="320">
        <v>2850</v>
      </c>
      <c r="O22" s="314"/>
      <c r="P22" s="28" t="s">
        <v>90</v>
      </c>
      <c r="Q22" s="59" t="s">
        <v>37</v>
      </c>
      <c r="R22" s="212">
        <v>2820</v>
      </c>
      <c r="S22" s="300"/>
      <c r="T22" s="57"/>
      <c r="U22" s="428"/>
      <c r="V22" s="281" t="s">
        <v>9</v>
      </c>
      <c r="W22" s="282">
        <v>3080</v>
      </c>
      <c r="X22" s="311"/>
      <c r="Y22" s="28" t="s">
        <v>72</v>
      </c>
      <c r="Z22" s="60" t="s">
        <v>41</v>
      </c>
      <c r="AA22" s="212">
        <v>3290</v>
      </c>
      <c r="AB22" s="299"/>
      <c r="AD22" s="167"/>
    </row>
    <row r="23" spans="1:28" ht="18" customHeight="1" thickBot="1">
      <c r="A23" s="153"/>
      <c r="B23" s="57"/>
      <c r="C23" s="57"/>
      <c r="D23" s="57"/>
      <c r="E23" s="57"/>
      <c r="F23" s="57"/>
      <c r="G23" s="57"/>
      <c r="H23" s="57"/>
      <c r="I23" s="57"/>
      <c r="J23" s="168"/>
      <c r="K23" s="3"/>
      <c r="L23" s="39" t="s">
        <v>83</v>
      </c>
      <c r="M23" s="60" t="s">
        <v>35</v>
      </c>
      <c r="N23" s="318">
        <v>2230</v>
      </c>
      <c r="O23" s="314"/>
      <c r="P23" s="28" t="s">
        <v>91</v>
      </c>
      <c r="Q23" s="59" t="s">
        <v>37</v>
      </c>
      <c r="R23" s="212">
        <v>2120</v>
      </c>
      <c r="S23" s="298"/>
      <c r="T23" s="57"/>
      <c r="U23" s="128"/>
      <c r="V23" s="233"/>
      <c r="W23" s="309"/>
      <c r="X23" s="3"/>
      <c r="Y23" s="286"/>
      <c r="Z23" s="437" t="s">
        <v>207</v>
      </c>
      <c r="AA23" s="438"/>
      <c r="AB23" s="250" t="str">
        <f>IF(SUM(X4:X22,AB4:AB22)=0," ",SUM(X4:X22,AB4:AB22))</f>
        <v> </v>
      </c>
    </row>
    <row r="24" spans="1:30" ht="18" customHeight="1" thickBot="1">
      <c r="A24" s="138"/>
      <c r="B24" s="43"/>
      <c r="C24" s="43"/>
      <c r="D24" s="43"/>
      <c r="E24" s="43"/>
      <c r="F24" s="43"/>
      <c r="G24" s="43"/>
      <c r="H24" s="43"/>
      <c r="I24" s="43"/>
      <c r="J24" s="164"/>
      <c r="K24" s="3"/>
      <c r="L24" s="15" t="s">
        <v>230</v>
      </c>
      <c r="M24" s="59" t="s">
        <v>35</v>
      </c>
      <c r="N24" s="289">
        <v>2340</v>
      </c>
      <c r="O24" s="314"/>
      <c r="P24" s="92" t="s">
        <v>92</v>
      </c>
      <c r="Q24" s="63" t="s">
        <v>37</v>
      </c>
      <c r="R24" s="234">
        <v>2130</v>
      </c>
      <c r="S24" s="299"/>
      <c r="T24" s="57"/>
      <c r="U24" s="327" t="s">
        <v>228</v>
      </c>
      <c r="V24" s="436">
        <f>Q36+Z24</f>
        <v>239580</v>
      </c>
      <c r="W24" s="436"/>
      <c r="X24" s="57"/>
      <c r="Y24" s="308" t="s">
        <v>190</v>
      </c>
      <c r="Z24" s="432">
        <f>SUM(AA4:AA23)+SUM(W17:W22)+SUM(W4:W16)</f>
        <v>87230</v>
      </c>
      <c r="AA24" s="433"/>
      <c r="AB24" s="173" t="s">
        <v>139</v>
      </c>
      <c r="AD24" s="169"/>
    </row>
    <row r="25" spans="11:28" ht="18" customHeight="1">
      <c r="K25" s="170"/>
      <c r="L25" s="15" t="s">
        <v>263</v>
      </c>
      <c r="M25" s="59" t="s">
        <v>35</v>
      </c>
      <c r="N25" s="289">
        <v>2680</v>
      </c>
      <c r="O25" s="314"/>
      <c r="P25" s="110" t="s">
        <v>93</v>
      </c>
      <c r="Q25" s="50" t="s">
        <v>5</v>
      </c>
      <c r="R25" s="230">
        <v>3600</v>
      </c>
      <c r="S25" s="297"/>
      <c r="T25" s="57"/>
      <c r="W25" s="326"/>
      <c r="X25" s="3"/>
      <c r="Y25" s="307"/>
      <c r="Z25" s="439"/>
      <c r="AA25" s="440"/>
      <c r="AB25" s="57"/>
    </row>
    <row r="26" spans="1:28" ht="18" customHeight="1" thickBot="1">
      <c r="A26" s="159" t="s">
        <v>185</v>
      </c>
      <c r="B26" s="160"/>
      <c r="C26" s="161"/>
      <c r="D26" s="162"/>
      <c r="E26" s="162"/>
      <c r="F26" s="162"/>
      <c r="G26" s="162"/>
      <c r="H26" s="162"/>
      <c r="I26" s="162"/>
      <c r="J26" s="163"/>
      <c r="K26" s="3"/>
      <c r="L26" s="106" t="s">
        <v>84</v>
      </c>
      <c r="M26" s="102" t="s">
        <v>35</v>
      </c>
      <c r="N26" s="321">
        <v>2330</v>
      </c>
      <c r="O26" s="314"/>
      <c r="P26" s="28" t="s">
        <v>94</v>
      </c>
      <c r="Q26" s="59" t="s">
        <v>38</v>
      </c>
      <c r="R26" s="212">
        <v>1590</v>
      </c>
      <c r="S26" s="301"/>
      <c r="T26" s="57"/>
      <c r="U26" s="37" t="s">
        <v>191</v>
      </c>
      <c r="V26" s="37"/>
      <c r="W26" s="37"/>
      <c r="X26" s="37"/>
      <c r="Y26" s="37"/>
      <c r="Z26" s="37"/>
      <c r="AA26" s="37"/>
      <c r="AB26" s="37"/>
    </row>
    <row r="27" spans="1:28" ht="18" customHeight="1" thickBot="1">
      <c r="A27" s="153"/>
      <c r="B27" s="45"/>
      <c r="C27" s="45"/>
      <c r="D27" s="45"/>
      <c r="E27" s="45"/>
      <c r="F27" s="45"/>
      <c r="G27" s="45"/>
      <c r="H27" s="45"/>
      <c r="I27" s="45"/>
      <c r="J27" s="42"/>
      <c r="K27" s="3"/>
      <c r="L27" s="15" t="s">
        <v>267</v>
      </c>
      <c r="M27" s="102" t="s">
        <v>65</v>
      </c>
      <c r="N27" s="322">
        <v>4160</v>
      </c>
      <c r="O27" s="314"/>
      <c r="P27" s="28" t="s">
        <v>95</v>
      </c>
      <c r="Q27" s="59" t="s">
        <v>38</v>
      </c>
      <c r="R27" s="212">
        <v>1770</v>
      </c>
      <c r="S27" s="298"/>
      <c r="T27" s="57"/>
      <c r="U27" s="469" t="s">
        <v>193</v>
      </c>
      <c r="V27" s="435"/>
      <c r="W27" s="174">
        <v>50</v>
      </c>
      <c r="X27" s="175"/>
      <c r="Y27" s="434" t="s">
        <v>194</v>
      </c>
      <c r="Z27" s="435"/>
      <c r="AA27" s="174">
        <v>20</v>
      </c>
      <c r="AB27" s="173"/>
    </row>
    <row r="28" spans="1:20" ht="18" customHeight="1">
      <c r="A28" s="138"/>
      <c r="B28" s="43"/>
      <c r="C28" s="43"/>
      <c r="D28" s="43"/>
      <c r="E28" s="43"/>
      <c r="F28" s="43"/>
      <c r="G28" s="43"/>
      <c r="H28" s="43"/>
      <c r="I28" s="43"/>
      <c r="J28" s="164"/>
      <c r="K28" s="3"/>
      <c r="L28" s="15" t="s">
        <v>85</v>
      </c>
      <c r="M28" s="61" t="s">
        <v>65</v>
      </c>
      <c r="N28" s="288">
        <v>2230</v>
      </c>
      <c r="O28" s="314"/>
      <c r="P28" s="40" t="s">
        <v>103</v>
      </c>
      <c r="Q28" s="59" t="s">
        <v>38</v>
      </c>
      <c r="R28" s="231">
        <v>950</v>
      </c>
      <c r="S28" s="298"/>
      <c r="T28" s="57"/>
    </row>
    <row r="29" spans="11:28" ht="18" customHeight="1" thickBot="1">
      <c r="K29" s="3"/>
      <c r="L29" s="15" t="s">
        <v>223</v>
      </c>
      <c r="M29" s="61" t="s">
        <v>65</v>
      </c>
      <c r="N29" s="288">
        <v>3130</v>
      </c>
      <c r="O29" s="314"/>
      <c r="P29" s="92" t="s">
        <v>104</v>
      </c>
      <c r="Q29" s="63" t="s">
        <v>39</v>
      </c>
      <c r="R29" s="234">
        <v>500</v>
      </c>
      <c r="S29" s="299"/>
      <c r="T29" s="57"/>
      <c r="U29" s="57"/>
      <c r="V29" s="221"/>
      <c r="W29" s="222"/>
      <c r="X29" s="57"/>
      <c r="Y29" s="128"/>
      <c r="Z29" s="221"/>
      <c r="AA29" s="222"/>
      <c r="AB29" s="57" t="s">
        <v>169</v>
      </c>
    </row>
    <row r="30" spans="1:28" ht="18" customHeight="1">
      <c r="A30" s="89" t="s">
        <v>187</v>
      </c>
      <c r="B30" s="171" t="s">
        <v>188</v>
      </c>
      <c r="C30" s="171"/>
      <c r="D30" s="45"/>
      <c r="E30" s="45"/>
      <c r="F30" s="45"/>
      <c r="G30" s="45"/>
      <c r="H30" s="45"/>
      <c r="I30" s="45"/>
      <c r="J30" s="42"/>
      <c r="K30" s="3"/>
      <c r="L30" s="15" t="s">
        <v>86</v>
      </c>
      <c r="M30" s="61" t="s">
        <v>65</v>
      </c>
      <c r="N30" s="288">
        <v>3720</v>
      </c>
      <c r="O30" s="314"/>
      <c r="P30" s="131" t="s">
        <v>99</v>
      </c>
      <c r="Q30" s="50" t="s">
        <v>7</v>
      </c>
      <c r="R30" s="230">
        <v>3060</v>
      </c>
      <c r="S30" s="301"/>
      <c r="T30" s="57"/>
      <c r="U30" s="467" t="s">
        <v>202</v>
      </c>
      <c r="V30" s="468"/>
      <c r="W30" s="225"/>
      <c r="X30" s="215"/>
      <c r="Y30" s="226"/>
      <c r="Z30" s="227"/>
      <c r="AA30" s="228"/>
      <c r="AB30" s="224"/>
    </row>
    <row r="31" spans="1:28" ht="18" customHeight="1">
      <c r="A31" s="459" t="s">
        <v>189</v>
      </c>
      <c r="B31" s="460"/>
      <c r="C31" s="460"/>
      <c r="D31" s="460"/>
      <c r="E31" s="460"/>
      <c r="F31" s="460"/>
      <c r="G31" s="460"/>
      <c r="H31" s="460"/>
      <c r="I31" s="460"/>
      <c r="J31" s="461"/>
      <c r="K31" s="3"/>
      <c r="L31" s="15" t="s">
        <v>105</v>
      </c>
      <c r="M31" s="61" t="s">
        <v>65</v>
      </c>
      <c r="N31" s="288">
        <v>5000</v>
      </c>
      <c r="O31" s="314"/>
      <c r="P31" s="40" t="s">
        <v>100</v>
      </c>
      <c r="Q31" s="59" t="s">
        <v>39</v>
      </c>
      <c r="R31" s="232">
        <v>2720</v>
      </c>
      <c r="S31" s="298"/>
      <c r="T31" s="57"/>
      <c r="U31" s="210" t="s">
        <v>205</v>
      </c>
      <c r="V31" s="255"/>
      <c r="W31" s="260"/>
      <c r="X31" s="261"/>
      <c r="Y31" s="262"/>
      <c r="Z31" s="262"/>
      <c r="AA31" s="262"/>
      <c r="AB31" s="263"/>
    </row>
    <row r="32" spans="1:28" ht="18" customHeight="1" thickBot="1">
      <c r="A32" s="462"/>
      <c r="B32" s="463"/>
      <c r="C32" s="463"/>
      <c r="D32" s="463"/>
      <c r="E32" s="463"/>
      <c r="F32" s="463"/>
      <c r="G32" s="463"/>
      <c r="H32" s="463"/>
      <c r="I32" s="463"/>
      <c r="J32" s="464"/>
      <c r="K32" s="3"/>
      <c r="L32" s="15" t="s">
        <v>106</v>
      </c>
      <c r="M32" s="61" t="s">
        <v>65</v>
      </c>
      <c r="N32" s="288">
        <v>1160</v>
      </c>
      <c r="O32" s="314"/>
      <c r="P32" s="28" t="s">
        <v>101</v>
      </c>
      <c r="Q32" s="59" t="s">
        <v>39</v>
      </c>
      <c r="R32" s="212">
        <v>1080</v>
      </c>
      <c r="S32" s="298"/>
      <c r="T32" s="57"/>
      <c r="U32" s="270" t="s">
        <v>206</v>
      </c>
      <c r="V32" s="256"/>
      <c r="W32" s="116"/>
      <c r="X32" s="116"/>
      <c r="Y32" s="116"/>
      <c r="Z32" s="116"/>
      <c r="AA32" s="116"/>
      <c r="AB32" s="120"/>
    </row>
    <row r="33" spans="1:28" ht="18" customHeight="1">
      <c r="A33" s="447" t="s">
        <v>192</v>
      </c>
      <c r="B33" s="448"/>
      <c r="C33" s="448"/>
      <c r="D33" s="448"/>
      <c r="E33" s="448"/>
      <c r="F33" s="449"/>
      <c r="G33" s="45"/>
      <c r="H33" s="45"/>
      <c r="I33" s="45"/>
      <c r="J33" s="42"/>
      <c r="K33" s="3"/>
      <c r="L33" s="106" t="s">
        <v>107</v>
      </c>
      <c r="M33" s="61" t="s">
        <v>65</v>
      </c>
      <c r="N33" s="321">
        <v>3210</v>
      </c>
      <c r="O33" s="314"/>
      <c r="P33" s="28" t="s">
        <v>102</v>
      </c>
      <c r="Q33" s="59" t="s">
        <v>39</v>
      </c>
      <c r="R33" s="212">
        <v>3080</v>
      </c>
      <c r="S33" s="298"/>
      <c r="T33" s="57"/>
      <c r="U33" s="442" t="s">
        <v>203</v>
      </c>
      <c r="V33" s="443"/>
      <c r="W33" s="215"/>
      <c r="X33" s="215"/>
      <c r="Y33" s="215"/>
      <c r="Z33" s="215"/>
      <c r="AA33" s="215"/>
      <c r="AB33" s="216"/>
    </row>
    <row r="34" spans="1:28" ht="18" customHeight="1" thickBot="1">
      <c r="A34" s="452" t="s">
        <v>195</v>
      </c>
      <c r="B34" s="453"/>
      <c r="C34" s="453"/>
      <c r="D34" s="453"/>
      <c r="E34" s="453"/>
      <c r="F34" s="453"/>
      <c r="G34" s="453"/>
      <c r="H34" s="453"/>
      <c r="I34" s="453"/>
      <c r="J34" s="454"/>
      <c r="K34" s="3"/>
      <c r="L34" s="15"/>
      <c r="M34" s="61"/>
      <c r="N34" s="289"/>
      <c r="O34" s="310"/>
      <c r="P34" s="358"/>
      <c r="Q34" s="359"/>
      <c r="R34" s="359"/>
      <c r="S34" s="360"/>
      <c r="T34" s="57"/>
      <c r="U34" s="210" t="s">
        <v>205</v>
      </c>
      <c r="V34" s="255"/>
      <c r="W34" s="264"/>
      <c r="X34" s="261"/>
      <c r="Y34" s="261"/>
      <c r="Z34" s="261"/>
      <c r="AA34" s="261"/>
      <c r="AB34" s="265"/>
    </row>
    <row r="35" spans="1:28" ht="18" customHeight="1" thickBot="1">
      <c r="A35" s="455"/>
      <c r="B35" s="453"/>
      <c r="C35" s="453"/>
      <c r="D35" s="453"/>
      <c r="E35" s="453"/>
      <c r="F35" s="453"/>
      <c r="G35" s="453"/>
      <c r="H35" s="453"/>
      <c r="I35" s="453"/>
      <c r="J35" s="454"/>
      <c r="K35" s="3"/>
      <c r="L35" s="20"/>
      <c r="M35" s="62"/>
      <c r="N35" s="323"/>
      <c r="O35" s="315"/>
      <c r="P35" s="357"/>
      <c r="Q35" s="465" t="s">
        <v>207</v>
      </c>
      <c r="R35" s="466"/>
      <c r="S35" s="356" t="str">
        <f>IF(SUM(O5:O35,S5:S33)=0," ",SUM(O5:O35,S5:S33))</f>
        <v> </v>
      </c>
      <c r="T35" s="57"/>
      <c r="U35" s="270" t="s">
        <v>206</v>
      </c>
      <c r="V35" s="256"/>
      <c r="W35" s="116"/>
      <c r="X35" s="116"/>
      <c r="Y35" s="116"/>
      <c r="Z35" s="116"/>
      <c r="AA35" s="116"/>
      <c r="AB35" s="120"/>
    </row>
    <row r="36" spans="1:28" ht="18" customHeight="1" thickBot="1">
      <c r="A36" s="456"/>
      <c r="B36" s="457"/>
      <c r="C36" s="457"/>
      <c r="D36" s="457"/>
      <c r="E36" s="457"/>
      <c r="F36" s="457"/>
      <c r="G36" s="457"/>
      <c r="H36" s="457"/>
      <c r="I36" s="457"/>
      <c r="J36" s="458"/>
      <c r="K36" s="3"/>
      <c r="L36" s="172"/>
      <c r="M36" s="237"/>
      <c r="N36" s="238"/>
      <c r="O36" s="175"/>
      <c r="P36" s="239" t="s">
        <v>201</v>
      </c>
      <c r="Q36" s="450">
        <f>SUM(R16:R34)+SUM(R5:R15)+SUM(N5:N35)</f>
        <v>152350</v>
      </c>
      <c r="R36" s="451"/>
      <c r="S36" s="173" t="s">
        <v>170</v>
      </c>
      <c r="T36" s="57"/>
      <c r="U36" s="442" t="s">
        <v>196</v>
      </c>
      <c r="V36" s="443"/>
      <c r="W36" s="223"/>
      <c r="X36" s="223"/>
      <c r="Y36" s="215"/>
      <c r="Z36" s="215"/>
      <c r="AA36" s="229"/>
      <c r="AB36" s="224"/>
    </row>
    <row r="37" spans="1:28" ht="18" customHeight="1" thickBot="1">
      <c r="A37" s="441" t="s">
        <v>197</v>
      </c>
      <c r="B37" s="441"/>
      <c r="C37" s="441"/>
      <c r="D37" s="441"/>
      <c r="E37" s="441"/>
      <c r="F37" s="441"/>
      <c r="G37" s="441"/>
      <c r="H37" s="441"/>
      <c r="I37" s="441"/>
      <c r="J37" s="441"/>
      <c r="K37" s="3"/>
      <c r="L37" s="128"/>
      <c r="M37" s="233"/>
      <c r="N37" s="222"/>
      <c r="O37" s="57"/>
      <c r="P37" s="128"/>
      <c r="Q37" s="233"/>
      <c r="R37" s="222"/>
      <c r="S37" s="57" t="s">
        <v>172</v>
      </c>
      <c r="T37" s="57"/>
      <c r="U37" s="210" t="s">
        <v>205</v>
      </c>
      <c r="V37" s="257"/>
      <c r="W37" s="264"/>
      <c r="X37" s="261"/>
      <c r="Y37" s="262"/>
      <c r="Z37" s="262"/>
      <c r="AA37" s="266"/>
      <c r="AB37" s="267"/>
    </row>
    <row r="38" spans="1:28" ht="18" customHeight="1" thickBot="1">
      <c r="A38" s="140" t="s">
        <v>199</v>
      </c>
      <c r="B38" s="127"/>
      <c r="C38" s="127"/>
      <c r="D38" s="127"/>
      <c r="E38" s="127"/>
      <c r="F38" s="127"/>
      <c r="G38" s="127"/>
      <c r="H38" s="127"/>
      <c r="I38" s="127"/>
      <c r="J38" s="179"/>
      <c r="K38" s="3"/>
      <c r="L38" s="214" t="s">
        <v>204</v>
      </c>
      <c r="M38" s="226"/>
      <c r="N38" s="228"/>
      <c r="O38" s="223"/>
      <c r="P38" s="226"/>
      <c r="Q38" s="236"/>
      <c r="R38" s="228"/>
      <c r="S38" s="224"/>
      <c r="T38" s="57"/>
      <c r="U38" s="270" t="s">
        <v>206</v>
      </c>
      <c r="V38" s="258"/>
      <c r="W38" s="177"/>
      <c r="X38" s="177"/>
      <c r="Y38" s="177"/>
      <c r="Z38" s="177"/>
      <c r="AA38" s="177"/>
      <c r="AB38" s="178"/>
    </row>
    <row r="39" spans="1:28" ht="18" customHeight="1">
      <c r="A39" s="176" t="s">
        <v>172</v>
      </c>
      <c r="B39" s="57"/>
      <c r="C39" s="57"/>
      <c r="D39" s="57"/>
      <c r="E39" s="57"/>
      <c r="F39" s="57"/>
      <c r="G39" s="57"/>
      <c r="H39" s="57"/>
      <c r="I39" s="57"/>
      <c r="J39" s="168"/>
      <c r="K39" s="3"/>
      <c r="L39" s="247"/>
      <c r="M39" s="235"/>
      <c r="N39" s="222"/>
      <c r="O39" s="57"/>
      <c r="P39" s="128"/>
      <c r="Q39" s="233"/>
      <c r="R39" s="222"/>
      <c r="S39" s="245" t="s">
        <v>172</v>
      </c>
      <c r="T39" s="57"/>
      <c r="U39" s="442" t="s">
        <v>198</v>
      </c>
      <c r="V39" s="443"/>
      <c r="W39" s="215"/>
      <c r="X39" s="215"/>
      <c r="Y39" s="215"/>
      <c r="Z39" s="215"/>
      <c r="AA39" s="215"/>
      <c r="AB39" s="216"/>
    </row>
    <row r="40" spans="1:28" ht="18" customHeight="1">
      <c r="A40" s="180"/>
      <c r="B40" s="57"/>
      <c r="C40" s="57"/>
      <c r="D40" s="57"/>
      <c r="E40" s="57"/>
      <c r="F40" s="57"/>
      <c r="G40" s="57"/>
      <c r="H40" s="57"/>
      <c r="I40" s="57"/>
      <c r="J40" s="168"/>
      <c r="K40" s="3"/>
      <c r="L40" s="184" t="s">
        <v>186</v>
      </c>
      <c r="M40" s="235" t="s">
        <v>186</v>
      </c>
      <c r="N40" s="222" t="s">
        <v>186</v>
      </c>
      <c r="O40" s="57"/>
      <c r="P40" s="128"/>
      <c r="Q40" s="233"/>
      <c r="R40" s="222"/>
      <c r="S40" s="245" t="s">
        <v>170</v>
      </c>
      <c r="T40" s="57"/>
      <c r="U40" s="210" t="s">
        <v>205</v>
      </c>
      <c r="V40" s="259"/>
      <c r="W40" s="264"/>
      <c r="X40" s="268"/>
      <c r="Y40" s="261"/>
      <c r="Z40" s="262"/>
      <c r="AA40" s="262"/>
      <c r="AB40" s="269"/>
    </row>
    <row r="41" spans="1:28" ht="18" customHeight="1" thickBot="1">
      <c r="A41" s="181" t="s">
        <v>200</v>
      </c>
      <c r="B41" s="182"/>
      <c r="C41" s="182"/>
      <c r="D41" s="182"/>
      <c r="E41" s="182"/>
      <c r="F41" s="182"/>
      <c r="G41" s="182"/>
      <c r="H41" s="182"/>
      <c r="I41" s="182"/>
      <c r="J41" s="183"/>
      <c r="K41" s="3"/>
      <c r="L41" s="217"/>
      <c r="M41" s="177"/>
      <c r="N41" s="177" t="s">
        <v>170</v>
      </c>
      <c r="O41" s="177"/>
      <c r="P41" s="116"/>
      <c r="Q41" s="445"/>
      <c r="R41" s="446"/>
      <c r="S41" s="246"/>
      <c r="T41" s="128"/>
      <c r="U41" s="270" t="s">
        <v>206</v>
      </c>
      <c r="V41" s="258"/>
      <c r="W41" s="177"/>
      <c r="X41" s="218"/>
      <c r="Y41" s="219"/>
      <c r="Z41" s="220"/>
      <c r="AA41" s="219"/>
      <c r="AB41" s="178"/>
    </row>
    <row r="42" spans="1:28" ht="17.25" customHeight="1">
      <c r="A42" s="185"/>
      <c r="B42" s="185"/>
      <c r="C42" s="185"/>
      <c r="D42" s="185"/>
      <c r="E42" s="185"/>
      <c r="F42" s="185"/>
      <c r="G42" s="185"/>
      <c r="H42" s="185"/>
      <c r="I42" s="185"/>
      <c r="J42" s="185"/>
      <c r="L42" s="37"/>
      <c r="M42" s="37"/>
      <c r="N42" s="37"/>
      <c r="O42" s="186"/>
      <c r="P42" s="37"/>
      <c r="Q42" s="37"/>
      <c r="R42" s="37"/>
      <c r="S42" s="37"/>
      <c r="T42" s="37"/>
      <c r="U42" s="37"/>
      <c r="V42" s="37"/>
      <c r="W42" s="37"/>
      <c r="X42" s="37"/>
      <c r="Y42" s="37"/>
      <c r="Z42" s="37"/>
      <c r="AA42" s="37"/>
      <c r="AB42" s="37"/>
    </row>
    <row r="43" spans="12:24" ht="17.25" customHeight="1">
      <c r="L43" s="128"/>
      <c r="M43" s="233"/>
      <c r="N43" s="222"/>
      <c r="O43" s="57"/>
      <c r="P43" s="37"/>
      <c r="Q43" s="37"/>
      <c r="R43" s="37"/>
      <c r="S43" s="37"/>
      <c r="T43" s="37"/>
      <c r="U43" s="37"/>
      <c r="V43" s="37"/>
      <c r="W43" s="37"/>
      <c r="X43" s="37"/>
    </row>
    <row r="44" spans="1:28" ht="13.5">
      <c r="A44" s="3"/>
      <c r="B44" s="3"/>
      <c r="C44" s="3"/>
      <c r="D44" s="3"/>
      <c r="E44" s="3"/>
      <c r="F44" s="3"/>
      <c r="G44" s="3"/>
      <c r="H44" s="3"/>
      <c r="I44" s="3"/>
      <c r="J44" s="3"/>
      <c r="K44" s="3"/>
      <c r="L44" s="57"/>
      <c r="M44" s="190"/>
      <c r="N44" s="55"/>
      <c r="O44" s="57"/>
      <c r="P44" s="57"/>
      <c r="Q44" s="191"/>
      <c r="R44" s="55"/>
      <c r="S44" s="57"/>
      <c r="T44" s="57"/>
      <c r="U44" s="57"/>
      <c r="V44" s="190"/>
      <c r="W44" s="55"/>
      <c r="X44" s="57"/>
      <c r="Y44" s="57"/>
      <c r="Z44" s="192"/>
      <c r="AA44" s="194"/>
      <c r="AB44" s="194"/>
    </row>
    <row r="45" spans="1:28" ht="13.5">
      <c r="A45" s="3"/>
      <c r="B45" s="193"/>
      <c r="C45" s="193"/>
      <c r="D45" s="193"/>
      <c r="E45" s="193"/>
      <c r="F45" s="193"/>
      <c r="G45" s="193"/>
      <c r="H45" s="193"/>
      <c r="I45" s="193"/>
      <c r="J45" s="193"/>
      <c r="K45" s="3"/>
      <c r="L45" s="57"/>
      <c r="M45" s="190"/>
      <c r="N45" s="55"/>
      <c r="O45" s="57"/>
      <c r="P45" s="57"/>
      <c r="Q45" s="188"/>
      <c r="R45" s="55"/>
      <c r="S45" s="57"/>
      <c r="T45" s="57"/>
      <c r="U45" s="57"/>
      <c r="V45" s="190"/>
      <c r="W45" s="55"/>
      <c r="X45" s="57"/>
      <c r="Y45" s="57"/>
      <c r="Z45" s="192"/>
      <c r="AA45" s="194"/>
      <c r="AB45" s="194"/>
    </row>
    <row r="46" spans="1:28" ht="13.5">
      <c r="A46" s="193"/>
      <c r="B46" s="3"/>
      <c r="C46" s="3"/>
      <c r="D46" s="3"/>
      <c r="E46" s="3"/>
      <c r="F46" s="3"/>
      <c r="G46" s="3"/>
      <c r="H46" s="3"/>
      <c r="I46" s="3"/>
      <c r="J46" s="3"/>
      <c r="K46" s="3"/>
      <c r="L46" s="57"/>
      <c r="M46" s="190"/>
      <c r="N46" s="55"/>
      <c r="O46" s="57"/>
      <c r="P46" s="57"/>
      <c r="Q46" s="191"/>
      <c r="R46" s="55"/>
      <c r="S46" s="57"/>
      <c r="T46" s="57"/>
      <c r="U46" s="57"/>
      <c r="V46" s="190"/>
      <c r="W46" s="55"/>
      <c r="X46" s="57"/>
      <c r="Y46" s="57"/>
      <c r="Z46" s="37"/>
      <c r="AA46" s="37"/>
      <c r="AB46" s="37"/>
    </row>
    <row r="47" spans="1:28" ht="13.5">
      <c r="A47" s="3"/>
      <c r="B47" s="3"/>
      <c r="C47" s="3"/>
      <c r="D47" s="3"/>
      <c r="E47" s="3"/>
      <c r="F47" s="3"/>
      <c r="G47" s="3"/>
      <c r="H47" s="3"/>
      <c r="I47" s="3"/>
      <c r="J47" s="3"/>
      <c r="K47" s="3"/>
      <c r="L47" s="57"/>
      <c r="M47" s="190"/>
      <c r="N47" s="55"/>
      <c r="O47" s="57"/>
      <c r="P47" s="57"/>
      <c r="Q47" s="191"/>
      <c r="R47" s="55"/>
      <c r="S47" s="57"/>
      <c r="T47" s="57"/>
      <c r="U47" s="57"/>
      <c r="V47" s="187"/>
      <c r="W47" s="55"/>
      <c r="X47" s="57"/>
      <c r="Y47" s="57"/>
      <c r="Z47" s="195"/>
      <c r="AA47" s="37"/>
      <c r="AB47" s="37"/>
    </row>
    <row r="48" spans="1:28" ht="13.5">
      <c r="A48" s="3"/>
      <c r="B48" s="193"/>
      <c r="C48" s="193"/>
      <c r="D48" s="193"/>
      <c r="E48" s="193"/>
      <c r="F48" s="193"/>
      <c r="G48" s="193"/>
      <c r="H48" s="193"/>
      <c r="I48" s="193"/>
      <c r="J48" s="193"/>
      <c r="K48" s="3"/>
      <c r="L48" s="57"/>
      <c r="M48" s="190"/>
      <c r="N48" s="55"/>
      <c r="O48" s="57"/>
      <c r="P48" s="57"/>
      <c r="Q48" s="188"/>
      <c r="R48" s="55"/>
      <c r="S48" s="57"/>
      <c r="T48" s="57"/>
      <c r="U48" s="57"/>
      <c r="V48" s="190"/>
      <c r="W48" s="55"/>
      <c r="X48" s="57"/>
      <c r="Y48" s="57"/>
      <c r="Z48" s="196"/>
      <c r="AA48" s="37"/>
      <c r="AB48" s="37"/>
    </row>
    <row r="49" spans="1:28" ht="13.5">
      <c r="A49" s="193"/>
      <c r="B49" s="3"/>
      <c r="C49" s="3"/>
      <c r="D49" s="3"/>
      <c r="E49" s="3"/>
      <c r="F49" s="3"/>
      <c r="G49" s="3"/>
      <c r="H49" s="3"/>
      <c r="I49" s="3"/>
      <c r="J49" s="3"/>
      <c r="K49" s="170"/>
      <c r="L49" s="57"/>
      <c r="M49" s="190"/>
      <c r="N49" s="55"/>
      <c r="O49" s="57"/>
      <c r="P49" s="57"/>
      <c r="Q49" s="191"/>
      <c r="R49" s="55"/>
      <c r="S49" s="57"/>
      <c r="T49" s="57"/>
      <c r="U49" s="57"/>
      <c r="V49" s="187"/>
      <c r="W49" s="55"/>
      <c r="X49" s="57"/>
      <c r="Y49" s="57"/>
      <c r="Z49" s="196"/>
      <c r="AA49" s="37"/>
      <c r="AB49" s="37"/>
    </row>
    <row r="50" spans="1:28" ht="13.5">
      <c r="A50" s="3"/>
      <c r="B50" s="193"/>
      <c r="C50" s="193"/>
      <c r="D50" s="193"/>
      <c r="E50" s="193"/>
      <c r="F50" s="193"/>
      <c r="G50" s="193"/>
      <c r="H50" s="193"/>
      <c r="I50" s="193"/>
      <c r="J50" s="193"/>
      <c r="K50" s="3"/>
      <c r="L50" s="57"/>
      <c r="M50" s="190"/>
      <c r="N50" s="55"/>
      <c r="O50" s="57"/>
      <c r="P50" s="57"/>
      <c r="Q50" s="191"/>
      <c r="R50" s="55"/>
      <c r="S50" s="57"/>
      <c r="T50" s="57"/>
      <c r="U50" s="57"/>
      <c r="V50" s="187"/>
      <c r="W50" s="55"/>
      <c r="X50" s="57"/>
      <c r="Y50" s="57"/>
      <c r="Z50" s="196"/>
      <c r="AA50" s="197"/>
      <c r="AB50" s="37"/>
    </row>
    <row r="51" spans="1:28" ht="13.5">
      <c r="A51" s="3"/>
      <c r="B51" s="3"/>
      <c r="C51" s="3"/>
      <c r="D51" s="3"/>
      <c r="E51" s="3"/>
      <c r="F51" s="3"/>
      <c r="G51" s="3"/>
      <c r="H51" s="3"/>
      <c r="I51" s="3"/>
      <c r="J51" s="3"/>
      <c r="K51" s="3"/>
      <c r="L51" s="57"/>
      <c r="M51" s="190"/>
      <c r="N51" s="55"/>
      <c r="O51" s="57"/>
      <c r="P51" s="57"/>
      <c r="Q51" s="191"/>
      <c r="R51" s="55"/>
      <c r="S51" s="57"/>
      <c r="T51" s="57"/>
      <c r="U51" s="57"/>
      <c r="V51" s="190"/>
      <c r="W51" s="55"/>
      <c r="X51" s="57"/>
      <c r="Y51" s="57"/>
      <c r="Z51" s="196"/>
      <c r="AA51" s="197"/>
      <c r="AB51" s="37"/>
    </row>
    <row r="52" spans="1:28" ht="13.5">
      <c r="A52" s="3"/>
      <c r="B52" s="170"/>
      <c r="C52" s="170"/>
      <c r="D52" s="170"/>
      <c r="E52" s="170"/>
      <c r="F52" s="170"/>
      <c r="G52" s="170"/>
      <c r="H52" s="170"/>
      <c r="I52" s="170"/>
      <c r="J52" s="170"/>
      <c r="K52" s="3"/>
      <c r="L52" s="57"/>
      <c r="M52" s="190"/>
      <c r="N52" s="55"/>
      <c r="O52" s="57"/>
      <c r="P52" s="57"/>
      <c r="Q52" s="191"/>
      <c r="R52" s="55"/>
      <c r="S52" s="57"/>
      <c r="T52" s="57"/>
      <c r="U52" s="57"/>
      <c r="V52" s="187"/>
      <c r="W52" s="55"/>
      <c r="X52" s="57"/>
      <c r="Y52" s="57"/>
      <c r="Z52" s="196"/>
      <c r="AA52" s="197"/>
      <c r="AB52" s="37"/>
    </row>
    <row r="53" spans="1:28" ht="13.5">
      <c r="A53" s="3"/>
      <c r="B53" s="3"/>
      <c r="C53" s="3"/>
      <c r="D53" s="3"/>
      <c r="E53" s="3"/>
      <c r="F53" s="3"/>
      <c r="G53" s="3"/>
      <c r="H53" s="3"/>
      <c r="I53" s="3"/>
      <c r="J53" s="3"/>
      <c r="K53" s="3"/>
      <c r="L53" s="57"/>
      <c r="M53" s="190"/>
      <c r="N53" s="55"/>
      <c r="O53" s="57"/>
      <c r="P53" s="57"/>
      <c r="Q53" s="191"/>
      <c r="R53" s="55"/>
      <c r="S53" s="57"/>
      <c r="T53" s="57"/>
      <c r="U53" s="57"/>
      <c r="V53" s="190"/>
      <c r="W53" s="55"/>
      <c r="X53" s="57"/>
      <c r="Y53" s="57"/>
      <c r="Z53" s="196"/>
      <c r="AA53" s="197"/>
      <c r="AB53" s="37"/>
    </row>
    <row r="54" spans="1:27" ht="13.5">
      <c r="A54" s="193"/>
      <c r="B54" s="3"/>
      <c r="C54" s="3"/>
      <c r="D54" s="3"/>
      <c r="E54" s="3"/>
      <c r="F54" s="3"/>
      <c r="G54" s="3"/>
      <c r="H54" s="3"/>
      <c r="I54" s="3"/>
      <c r="J54" s="3"/>
      <c r="K54" s="3"/>
      <c r="L54" s="3"/>
      <c r="M54" s="189"/>
      <c r="N54" s="11"/>
      <c r="O54" s="3"/>
      <c r="P54" s="3"/>
      <c r="Q54" s="198"/>
      <c r="R54" s="11"/>
      <c r="S54" s="3"/>
      <c r="T54" s="3"/>
      <c r="U54" s="3"/>
      <c r="V54" s="199"/>
      <c r="W54" s="11"/>
      <c r="X54" s="3"/>
      <c r="Y54" s="3"/>
      <c r="Z54" s="200"/>
      <c r="AA54" s="158"/>
    </row>
    <row r="55" spans="1:27" ht="13.5">
      <c r="A55" s="3"/>
      <c r="B55" s="170"/>
      <c r="C55" s="170"/>
      <c r="D55" s="170"/>
      <c r="E55" s="170"/>
      <c r="F55" s="170"/>
      <c r="G55" s="170"/>
      <c r="H55" s="170"/>
      <c r="I55" s="170"/>
      <c r="J55" s="170"/>
      <c r="K55" s="3"/>
      <c r="L55" s="3"/>
      <c r="M55" s="189"/>
      <c r="N55" s="11"/>
      <c r="O55" s="3"/>
      <c r="P55" s="3"/>
      <c r="Q55" s="170"/>
      <c r="R55" s="11"/>
      <c r="S55" s="3"/>
      <c r="T55" s="3"/>
      <c r="U55" s="3"/>
      <c r="V55" s="199"/>
      <c r="W55" s="11"/>
      <c r="X55" s="3"/>
      <c r="Y55" s="3"/>
      <c r="Z55" s="200"/>
      <c r="AA55" s="158"/>
    </row>
    <row r="56" spans="1:27" ht="13.5">
      <c r="A56" s="3"/>
      <c r="B56" s="3"/>
      <c r="C56" s="3"/>
      <c r="D56" s="3"/>
      <c r="E56" s="3"/>
      <c r="F56" s="3"/>
      <c r="G56" s="3"/>
      <c r="H56" s="3"/>
      <c r="I56" s="3"/>
      <c r="J56" s="3"/>
      <c r="K56" s="3"/>
      <c r="L56" s="3"/>
      <c r="M56" s="189"/>
      <c r="N56" s="11"/>
      <c r="O56" s="3"/>
      <c r="P56" s="3"/>
      <c r="Q56" s="170"/>
      <c r="R56" s="11"/>
      <c r="S56" s="3"/>
      <c r="T56" s="3"/>
      <c r="U56" s="3"/>
      <c r="V56" s="189"/>
      <c r="W56" s="11"/>
      <c r="X56" s="3"/>
      <c r="Y56" s="3"/>
      <c r="Z56" s="200"/>
      <c r="AA56" s="158"/>
    </row>
    <row r="57" spans="1:27" ht="13.5">
      <c r="A57" s="3"/>
      <c r="B57" s="170"/>
      <c r="C57" s="170"/>
      <c r="D57" s="170"/>
      <c r="E57" s="170"/>
      <c r="F57" s="170"/>
      <c r="G57" s="170"/>
      <c r="H57" s="170"/>
      <c r="I57" s="170"/>
      <c r="J57" s="170"/>
      <c r="K57" s="3"/>
      <c r="L57" s="3"/>
      <c r="M57" s="189"/>
      <c r="N57" s="11"/>
      <c r="O57" s="3"/>
      <c r="P57" s="3"/>
      <c r="Q57" s="198"/>
      <c r="R57" s="11"/>
      <c r="S57" s="3"/>
      <c r="T57" s="3"/>
      <c r="U57" s="3"/>
      <c r="V57" s="189"/>
      <c r="W57" s="11"/>
      <c r="X57" s="3"/>
      <c r="Y57" s="3"/>
      <c r="Z57" s="200"/>
      <c r="AA57" s="158"/>
    </row>
    <row r="58" spans="1:27" ht="13.5">
      <c r="A58" s="3"/>
      <c r="B58" s="3"/>
      <c r="C58" s="3"/>
      <c r="D58" s="3"/>
      <c r="E58" s="3"/>
      <c r="F58" s="3"/>
      <c r="G58" s="3"/>
      <c r="H58" s="3"/>
      <c r="I58" s="3"/>
      <c r="J58" s="3"/>
      <c r="K58" s="3"/>
      <c r="L58" s="3"/>
      <c r="M58" s="189"/>
      <c r="N58" s="11"/>
      <c r="O58" s="3"/>
      <c r="P58" s="3"/>
      <c r="Q58" s="170"/>
      <c r="R58" s="11"/>
      <c r="S58" s="3"/>
      <c r="T58" s="3"/>
      <c r="U58" s="3"/>
      <c r="V58" s="189"/>
      <c r="W58" s="11"/>
      <c r="X58" s="3"/>
      <c r="Y58" s="3"/>
      <c r="Z58" s="200"/>
      <c r="AA58" s="158"/>
    </row>
    <row r="59" spans="1:27" ht="13.5">
      <c r="A59" s="170"/>
      <c r="B59" s="170"/>
      <c r="C59" s="170"/>
      <c r="D59" s="170"/>
      <c r="E59" s="170"/>
      <c r="F59" s="170"/>
      <c r="G59" s="170"/>
      <c r="H59" s="170"/>
      <c r="I59" s="170"/>
      <c r="J59" s="170"/>
      <c r="K59" s="3"/>
      <c r="L59" s="3"/>
      <c r="M59" s="189"/>
      <c r="N59" s="11"/>
      <c r="O59" s="3"/>
      <c r="P59" s="3"/>
      <c r="Q59" s="170"/>
      <c r="R59" s="11"/>
      <c r="S59" s="3"/>
      <c r="T59" s="3"/>
      <c r="U59" s="3"/>
      <c r="V59" s="189"/>
      <c r="W59" s="11"/>
      <c r="X59" s="3"/>
      <c r="Y59" s="3"/>
      <c r="Z59" s="200"/>
      <c r="AA59" s="158"/>
    </row>
    <row r="60" spans="1:27" ht="13.5">
      <c r="A60" s="3"/>
      <c r="B60" s="170"/>
      <c r="C60" s="170"/>
      <c r="D60" s="170"/>
      <c r="E60" s="170"/>
      <c r="F60" s="170"/>
      <c r="G60" s="170"/>
      <c r="H60" s="170"/>
      <c r="I60" s="170"/>
      <c r="J60" s="170"/>
      <c r="K60" s="3"/>
      <c r="L60" s="3"/>
      <c r="M60" s="189"/>
      <c r="N60" s="11"/>
      <c r="O60" s="3"/>
      <c r="P60" s="3"/>
      <c r="Q60" s="170"/>
      <c r="R60" s="11"/>
      <c r="S60" s="3"/>
      <c r="T60" s="3"/>
      <c r="U60" s="3"/>
      <c r="V60" s="199"/>
      <c r="W60" s="11"/>
      <c r="X60" s="3"/>
      <c r="Y60" s="3"/>
      <c r="AA60" s="158"/>
    </row>
    <row r="61" spans="1:27" ht="13.5">
      <c r="A61" s="170"/>
      <c r="B61" s="3"/>
      <c r="C61" s="3"/>
      <c r="D61" s="3"/>
      <c r="E61" s="3"/>
      <c r="F61" s="3"/>
      <c r="G61" s="3"/>
      <c r="H61" s="3"/>
      <c r="I61" s="3"/>
      <c r="J61" s="3"/>
      <c r="K61" s="3"/>
      <c r="L61" s="3"/>
      <c r="M61" s="199"/>
      <c r="N61" s="11"/>
      <c r="O61" s="3"/>
      <c r="P61" s="3"/>
      <c r="Q61" s="170"/>
      <c r="R61" s="11"/>
      <c r="S61" s="3"/>
      <c r="T61" s="3"/>
      <c r="U61" s="3"/>
      <c r="V61" s="199"/>
      <c r="W61" s="11"/>
      <c r="X61" s="3"/>
      <c r="Y61" s="3"/>
      <c r="Z61" s="200"/>
      <c r="AA61" s="158"/>
    </row>
    <row r="62" spans="1:27" ht="13.5">
      <c r="A62" s="3"/>
      <c r="B62" s="170"/>
      <c r="C62" s="170"/>
      <c r="D62" s="170"/>
      <c r="E62" s="170"/>
      <c r="F62" s="170"/>
      <c r="G62" s="170"/>
      <c r="H62" s="170"/>
      <c r="I62" s="170"/>
      <c r="J62" s="170"/>
      <c r="K62" s="3"/>
      <c r="L62" s="3"/>
      <c r="M62" s="199"/>
      <c r="N62" s="11"/>
      <c r="O62" s="3"/>
      <c r="P62" s="3"/>
      <c r="Q62" s="170"/>
      <c r="R62" s="11"/>
      <c r="S62" s="3"/>
      <c r="T62" s="3"/>
      <c r="U62" s="3"/>
      <c r="V62" s="199"/>
      <c r="W62" s="11"/>
      <c r="X62" s="3"/>
      <c r="Y62" s="3"/>
      <c r="Z62" s="200"/>
      <c r="AA62" s="158"/>
    </row>
    <row r="63" spans="1:27" ht="13.5">
      <c r="A63" s="201"/>
      <c r="B63" s="3"/>
      <c r="C63" s="3"/>
      <c r="D63" s="3"/>
      <c r="E63" s="3"/>
      <c r="F63" s="3"/>
      <c r="G63" s="3"/>
      <c r="H63" s="3"/>
      <c r="I63" s="3"/>
      <c r="J63" s="3"/>
      <c r="K63" s="3"/>
      <c r="L63" s="3"/>
      <c r="M63" s="189"/>
      <c r="N63" s="11"/>
      <c r="O63" s="3"/>
      <c r="P63" s="3"/>
      <c r="Q63" s="3"/>
      <c r="R63" s="202"/>
      <c r="S63" s="3"/>
      <c r="T63" s="3"/>
      <c r="U63" s="3"/>
      <c r="V63" s="189"/>
      <c r="W63" s="11"/>
      <c r="X63" s="3"/>
      <c r="Y63" s="3"/>
      <c r="Z63" s="200"/>
      <c r="AA63" s="158"/>
    </row>
    <row r="64" spans="1:27" ht="13.5">
      <c r="A64" s="3"/>
      <c r="B64" s="3"/>
      <c r="C64" s="3"/>
      <c r="D64" s="3"/>
      <c r="E64" s="3"/>
      <c r="F64" s="3"/>
      <c r="G64" s="3"/>
      <c r="H64" s="3"/>
      <c r="I64" s="3"/>
      <c r="J64" s="3"/>
      <c r="K64" s="3"/>
      <c r="L64" s="3"/>
      <c r="M64" s="199"/>
      <c r="N64" s="11"/>
      <c r="O64" s="3"/>
      <c r="P64" s="3"/>
      <c r="Q64" s="3"/>
      <c r="R64" s="3"/>
      <c r="S64" s="3"/>
      <c r="T64" s="3"/>
      <c r="U64" s="3"/>
      <c r="V64" s="199"/>
      <c r="W64" s="11"/>
      <c r="X64" s="3"/>
      <c r="Y64" s="3"/>
      <c r="Z64" s="200"/>
      <c r="AA64" s="158"/>
    </row>
    <row r="65" spans="1:27" ht="13.5">
      <c r="A65" s="3"/>
      <c r="B65" s="3"/>
      <c r="C65" s="3"/>
      <c r="D65" s="3"/>
      <c r="E65" s="3"/>
      <c r="F65" s="3"/>
      <c r="G65" s="3"/>
      <c r="H65" s="3"/>
      <c r="I65" s="3"/>
      <c r="J65" s="3"/>
      <c r="K65" s="3"/>
      <c r="L65" s="3"/>
      <c r="M65" s="199"/>
      <c r="N65" s="11"/>
      <c r="O65" s="3"/>
      <c r="P65" s="3"/>
      <c r="Q65" s="3"/>
      <c r="R65" s="3"/>
      <c r="S65" s="3"/>
      <c r="T65" s="3"/>
      <c r="U65" s="3"/>
      <c r="V65" s="189"/>
      <c r="W65" s="11"/>
      <c r="X65" s="3"/>
      <c r="Y65" s="3"/>
      <c r="Z65" s="200"/>
      <c r="AA65" s="158"/>
    </row>
    <row r="66" spans="1:27" ht="13.5">
      <c r="A66" s="189"/>
      <c r="B66" s="3"/>
      <c r="C66" s="3"/>
      <c r="D66" s="3"/>
      <c r="E66" s="3"/>
      <c r="F66" s="3"/>
      <c r="G66" s="3"/>
      <c r="H66" s="3"/>
      <c r="I66" s="3"/>
      <c r="J66" s="3"/>
      <c r="K66" s="3"/>
      <c r="L66" s="3"/>
      <c r="M66" s="199"/>
      <c r="N66" s="11"/>
      <c r="O66" s="3"/>
      <c r="P66" s="3"/>
      <c r="Q66" s="3"/>
      <c r="R66" s="3"/>
      <c r="S66" s="3"/>
      <c r="T66" s="3"/>
      <c r="U66" s="3"/>
      <c r="V66" s="199"/>
      <c r="W66" s="11"/>
      <c r="X66" s="3"/>
      <c r="Y66" s="3"/>
      <c r="Z66" s="200"/>
      <c r="AA66" s="158"/>
    </row>
    <row r="67" spans="1:27" ht="13.5">
      <c r="A67" s="3"/>
      <c r="B67" s="3"/>
      <c r="C67" s="3"/>
      <c r="D67" s="3"/>
      <c r="E67" s="3"/>
      <c r="F67" s="3"/>
      <c r="G67" s="3"/>
      <c r="H67" s="3"/>
      <c r="I67" s="3"/>
      <c r="J67" s="3"/>
      <c r="K67" s="3"/>
      <c r="L67" s="3"/>
      <c r="M67" s="199"/>
      <c r="N67" s="11"/>
      <c r="O67" s="3"/>
      <c r="P67" s="3"/>
      <c r="Q67" s="3"/>
      <c r="R67" s="3"/>
      <c r="S67" s="3"/>
      <c r="T67" s="3"/>
      <c r="U67" s="3"/>
      <c r="V67" s="189"/>
      <c r="W67" s="11"/>
      <c r="X67" s="3"/>
      <c r="Y67" s="3"/>
      <c r="Z67" s="200"/>
      <c r="AA67" s="158"/>
    </row>
    <row r="68" spans="1:27" ht="13.5">
      <c r="A68" s="3"/>
      <c r="B68" s="3"/>
      <c r="C68" s="3"/>
      <c r="D68" s="3"/>
      <c r="E68" s="3"/>
      <c r="F68" s="3"/>
      <c r="G68" s="3"/>
      <c r="H68" s="3"/>
      <c r="I68" s="3"/>
      <c r="J68" s="3"/>
      <c r="K68" s="3"/>
      <c r="L68" s="3"/>
      <c r="M68" s="199"/>
      <c r="N68" s="11"/>
      <c r="O68" s="3"/>
      <c r="P68" s="3"/>
      <c r="Q68" s="3"/>
      <c r="R68" s="11"/>
      <c r="S68" s="3"/>
      <c r="T68" s="3"/>
      <c r="U68" s="3"/>
      <c r="V68" s="189"/>
      <c r="W68" s="11"/>
      <c r="X68" s="3"/>
      <c r="Y68" s="3"/>
      <c r="Z68" s="200"/>
      <c r="AA68" s="158"/>
    </row>
    <row r="69" spans="1:27" ht="13.5">
      <c r="A69" s="170"/>
      <c r="B69" s="3"/>
      <c r="C69" s="3"/>
      <c r="D69" s="3"/>
      <c r="E69" s="3"/>
      <c r="F69" s="3"/>
      <c r="G69" s="3"/>
      <c r="H69" s="3"/>
      <c r="I69" s="3"/>
      <c r="J69" s="3"/>
      <c r="K69" s="3"/>
      <c r="L69" s="203"/>
      <c r="M69" s="204"/>
      <c r="N69" s="204"/>
      <c r="O69" s="204"/>
      <c r="P69" s="204"/>
      <c r="Q69" s="204"/>
      <c r="R69" s="205"/>
      <c r="S69" s="3"/>
      <c r="T69" s="3"/>
      <c r="U69" s="3"/>
      <c r="V69" s="199"/>
      <c r="W69" s="11"/>
      <c r="X69" s="3"/>
      <c r="Y69" s="3"/>
      <c r="Z69" s="200"/>
      <c r="AA69" s="158"/>
    </row>
    <row r="70" spans="1:27" ht="13.5">
      <c r="A70" s="3"/>
      <c r="B70" s="3"/>
      <c r="C70" s="3"/>
      <c r="D70" s="3"/>
      <c r="E70" s="3"/>
      <c r="F70" s="3"/>
      <c r="G70" s="3"/>
      <c r="H70" s="3"/>
      <c r="I70" s="3"/>
      <c r="J70" s="3"/>
      <c r="K70" s="3"/>
      <c r="L70" s="206"/>
      <c r="M70" s="207"/>
      <c r="N70" s="204"/>
      <c r="O70" s="208"/>
      <c r="P70" s="204"/>
      <c r="Q70" s="205"/>
      <c r="R70" s="205"/>
      <c r="S70" s="3"/>
      <c r="T70" s="3"/>
      <c r="U70" s="3"/>
      <c r="V70" s="189"/>
      <c r="W70" s="11"/>
      <c r="X70" s="3"/>
      <c r="Y70" s="3"/>
      <c r="Z70" s="200"/>
      <c r="AA70" s="158"/>
    </row>
    <row r="71" spans="1:27" ht="13.5">
      <c r="A71" s="3"/>
      <c r="B71" s="3"/>
      <c r="C71" s="3"/>
      <c r="D71" s="3"/>
      <c r="E71" s="3"/>
      <c r="F71" s="3"/>
      <c r="G71" s="3"/>
      <c r="H71" s="3"/>
      <c r="I71" s="3"/>
      <c r="J71" s="3"/>
      <c r="K71" s="3"/>
      <c r="L71" s="3"/>
      <c r="M71" s="207"/>
      <c r="N71" s="204"/>
      <c r="O71" s="209"/>
      <c r="P71" s="204"/>
      <c r="Q71" s="205"/>
      <c r="R71" s="205"/>
      <c r="S71" s="3"/>
      <c r="T71" s="3"/>
      <c r="U71" s="3"/>
      <c r="V71" s="189"/>
      <c r="W71" s="11"/>
      <c r="X71" s="3"/>
      <c r="Y71" s="3"/>
      <c r="Z71" s="200"/>
      <c r="AA71" s="158"/>
    </row>
    <row r="72" spans="1:27" ht="13.5">
      <c r="A72" s="3"/>
      <c r="B72" s="3"/>
      <c r="C72" s="3"/>
      <c r="D72" s="3"/>
      <c r="E72" s="3"/>
      <c r="F72" s="3"/>
      <c r="G72" s="3"/>
      <c r="H72" s="3"/>
      <c r="I72" s="3"/>
      <c r="J72" s="3"/>
      <c r="K72" s="3"/>
      <c r="L72" s="3"/>
      <c r="M72" s="207"/>
      <c r="N72" s="204"/>
      <c r="O72" s="205"/>
      <c r="P72" s="204"/>
      <c r="Q72" s="205"/>
      <c r="R72" s="205"/>
      <c r="S72" s="3"/>
      <c r="T72" s="3"/>
      <c r="U72" s="3"/>
      <c r="V72" s="189"/>
      <c r="W72" s="11"/>
      <c r="X72" s="3"/>
      <c r="Y72" s="3"/>
      <c r="Z72" s="200"/>
      <c r="AA72" s="158"/>
    </row>
    <row r="73" spans="1:27" ht="13.5">
      <c r="A73" s="3"/>
      <c r="B73" s="3"/>
      <c r="C73" s="3"/>
      <c r="D73" s="3"/>
      <c r="E73" s="3"/>
      <c r="F73" s="3"/>
      <c r="G73" s="3"/>
      <c r="H73" s="3"/>
      <c r="I73" s="3"/>
      <c r="J73" s="3"/>
      <c r="K73" s="3"/>
      <c r="L73" s="3"/>
      <c r="M73" s="207"/>
      <c r="N73" s="204"/>
      <c r="O73" s="205"/>
      <c r="P73" s="204"/>
      <c r="Q73" s="205"/>
      <c r="R73" s="205"/>
      <c r="S73" s="3"/>
      <c r="T73" s="3"/>
      <c r="U73" s="3"/>
      <c r="V73" s="199"/>
      <c r="W73" s="11"/>
      <c r="X73" s="3"/>
      <c r="Y73" s="3"/>
      <c r="Z73" s="200"/>
      <c r="AA73" s="158"/>
    </row>
    <row r="74" spans="1:27" ht="13.5">
      <c r="A74" s="170"/>
      <c r="B74" s="3"/>
      <c r="C74" s="3"/>
      <c r="D74" s="3"/>
      <c r="E74" s="3"/>
      <c r="F74" s="3"/>
      <c r="G74" s="3"/>
      <c r="H74" s="3"/>
      <c r="I74" s="3"/>
      <c r="J74" s="3"/>
      <c r="K74" s="3"/>
      <c r="L74" s="3"/>
      <c r="M74" s="207"/>
      <c r="N74" s="204"/>
      <c r="O74" s="205"/>
      <c r="P74" s="204"/>
      <c r="Q74" s="205"/>
      <c r="R74" s="205"/>
      <c r="S74" s="3"/>
      <c r="T74" s="3"/>
      <c r="U74" s="3"/>
      <c r="V74" s="199"/>
      <c r="W74" s="11"/>
      <c r="X74" s="3"/>
      <c r="Y74" s="3"/>
      <c r="AA74" s="158"/>
    </row>
    <row r="75" spans="1:27" ht="13.5">
      <c r="A75" s="3"/>
      <c r="B75" s="3"/>
      <c r="C75" s="3"/>
      <c r="D75" s="3"/>
      <c r="E75" s="3"/>
      <c r="F75" s="3"/>
      <c r="G75" s="3"/>
      <c r="H75" s="3"/>
      <c r="I75" s="3"/>
      <c r="J75" s="3"/>
      <c r="K75" s="3"/>
      <c r="L75" s="3"/>
      <c r="M75" s="207"/>
      <c r="N75" s="204"/>
      <c r="O75" s="205"/>
      <c r="P75" s="204"/>
      <c r="Q75" s="205"/>
      <c r="R75" s="205"/>
      <c r="S75" s="3"/>
      <c r="T75" s="3"/>
      <c r="U75" s="3"/>
      <c r="V75" s="199"/>
      <c r="W75" s="11"/>
      <c r="X75" s="3"/>
      <c r="Y75" s="3"/>
      <c r="Z75" s="200"/>
      <c r="AA75" s="158"/>
    </row>
    <row r="76" spans="1:27" ht="13.5">
      <c r="A76" s="3"/>
      <c r="B76" s="3"/>
      <c r="C76" s="3"/>
      <c r="D76" s="3"/>
      <c r="E76" s="3"/>
      <c r="F76" s="3"/>
      <c r="G76" s="3"/>
      <c r="H76" s="3"/>
      <c r="I76" s="3"/>
      <c r="J76" s="3"/>
      <c r="K76" s="3"/>
      <c r="L76" s="3"/>
      <c r="M76" s="207"/>
      <c r="N76" s="204"/>
      <c r="O76" s="205"/>
      <c r="P76" s="204"/>
      <c r="Q76" s="205"/>
      <c r="R76" s="205"/>
      <c r="S76" s="3"/>
      <c r="T76" s="3"/>
      <c r="U76" s="3"/>
      <c r="V76" s="189"/>
      <c r="W76" s="11"/>
      <c r="X76" s="3"/>
      <c r="Y76" s="3"/>
      <c r="Z76" s="200"/>
      <c r="AA76" s="158"/>
    </row>
    <row r="77" spans="1:27" ht="13.5">
      <c r="A77" s="3"/>
      <c r="B77" s="3"/>
      <c r="C77" s="3"/>
      <c r="D77" s="3"/>
      <c r="E77" s="3"/>
      <c r="F77" s="3"/>
      <c r="G77" s="3"/>
      <c r="H77" s="3"/>
      <c r="I77" s="3"/>
      <c r="J77" s="3"/>
      <c r="K77" s="3"/>
      <c r="L77" s="3"/>
      <c r="M77" s="207"/>
      <c r="N77" s="204"/>
      <c r="O77" s="205"/>
      <c r="P77" s="204"/>
      <c r="Q77" s="205"/>
      <c r="R77" s="205"/>
      <c r="S77" s="3"/>
      <c r="T77" s="3"/>
      <c r="U77" s="3"/>
      <c r="V77" s="189"/>
      <c r="W77" s="11"/>
      <c r="X77" s="3"/>
      <c r="Y77" s="3"/>
      <c r="Z77" s="200"/>
      <c r="AA77" s="158"/>
    </row>
    <row r="78" spans="1:20" ht="13.5">
      <c r="A78" s="170"/>
      <c r="B78" s="3"/>
      <c r="C78" s="3"/>
      <c r="D78" s="3"/>
      <c r="E78" s="3"/>
      <c r="F78" s="3"/>
      <c r="G78" s="3"/>
      <c r="H78" s="3"/>
      <c r="I78" s="3"/>
      <c r="J78" s="3"/>
      <c r="K78" s="3"/>
      <c r="L78" s="3"/>
      <c r="M78" s="207"/>
      <c r="N78" s="204"/>
      <c r="O78" s="205"/>
      <c r="P78" s="204"/>
      <c r="Q78" s="205"/>
      <c r="R78" s="205"/>
      <c r="S78" s="3"/>
      <c r="T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sheetData>
  <sheetProtection/>
  <mergeCells count="35">
    <mergeCell ref="U39:V39"/>
    <mergeCell ref="B20:I21"/>
    <mergeCell ref="Q41:R41"/>
    <mergeCell ref="A33:F33"/>
    <mergeCell ref="Q36:R36"/>
    <mergeCell ref="A34:J36"/>
    <mergeCell ref="A31:J32"/>
    <mergeCell ref="Q35:R35"/>
    <mergeCell ref="U30:V30"/>
    <mergeCell ref="U27:V27"/>
    <mergeCell ref="Z24:AA24"/>
    <mergeCell ref="Y27:Z27"/>
    <mergeCell ref="V24:W24"/>
    <mergeCell ref="Z23:AA23"/>
    <mergeCell ref="Z25:AA25"/>
    <mergeCell ref="A37:J37"/>
    <mergeCell ref="U36:V36"/>
    <mergeCell ref="U33:V33"/>
    <mergeCell ref="P14:P15"/>
    <mergeCell ref="B12:H13"/>
    <mergeCell ref="A17:J17"/>
    <mergeCell ref="B16:J16"/>
    <mergeCell ref="U16:U17"/>
    <mergeCell ref="U21:U22"/>
    <mergeCell ref="I12:J13"/>
    <mergeCell ref="L1:S1"/>
    <mergeCell ref="T1:AB1"/>
    <mergeCell ref="L2:S2"/>
    <mergeCell ref="T2:AB2"/>
    <mergeCell ref="A5:I5"/>
    <mergeCell ref="E7:F8"/>
    <mergeCell ref="I7:J8"/>
    <mergeCell ref="A1:J4"/>
    <mergeCell ref="C7:D8"/>
    <mergeCell ref="G7:H8"/>
  </mergeCells>
  <printOptions/>
  <pageMargins left="0.6692913385826772" right="0.15748031496062992" top="0.4330708661417323" bottom="0.1968503937007874" header="0.35433070866141736" footer="0.15748031496062992"/>
  <pageSetup horizontalDpi="600" verticalDpi="600"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北日本新聞販売センター</dc:creator>
  <cp:keywords/>
  <dc:description/>
  <cp:lastModifiedBy>ori</cp:lastModifiedBy>
  <cp:lastPrinted>2018-05-24T05:23:56Z</cp:lastPrinted>
  <dcterms:created xsi:type="dcterms:W3CDTF">2001-07-02T05:57:19Z</dcterms:created>
  <dcterms:modified xsi:type="dcterms:W3CDTF">2018-05-28T08:05:05Z</dcterms:modified>
  <cp:category/>
  <cp:version/>
  <cp:contentType/>
  <cp:contentStatus/>
</cp:coreProperties>
</file>