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950" activeTab="0"/>
  </bookViews>
  <sheets>
    <sheet name="朝刊折込部数表" sheetId="1" r:id="rId1"/>
  </sheets>
  <definedNames>
    <definedName name="_xlnm.Print_Area" localSheetId="0">'朝刊折込部数表'!$A$1:$S$46</definedName>
  </definedNames>
  <calcPr fullCalcOnLoad="1"/>
</workbook>
</file>

<file path=xl/sharedStrings.xml><?xml version="1.0" encoding="utf-8"?>
<sst xmlns="http://schemas.openxmlformats.org/spreadsheetml/2006/main" count="288" uniqueCount="212">
  <si>
    <t>折込部数</t>
  </si>
  <si>
    <t xml:space="preserve"> 販売店名</t>
  </si>
  <si>
    <t>富山市</t>
  </si>
  <si>
    <t xml:space="preserve"> 滑川市</t>
  </si>
  <si>
    <t xml:space="preserve"> 魚津市</t>
  </si>
  <si>
    <t xml:space="preserve"> 黒部市</t>
  </si>
  <si>
    <t>中新川</t>
  </si>
  <si>
    <t>下新川</t>
  </si>
  <si>
    <t xml:space="preserve"> 郡市名</t>
  </si>
  <si>
    <t>高岡市</t>
  </si>
  <si>
    <t>氷見市</t>
  </si>
  <si>
    <t>砺波市</t>
  </si>
  <si>
    <t>小矢部</t>
  </si>
  <si>
    <t>富山県の郡・市別部数</t>
  </si>
  <si>
    <t>新聞１頁大のもの（二つ折り）</t>
  </si>
  <si>
    <t>Ｂ４縦長２枚つなぎ（二つ折り）</t>
  </si>
  <si>
    <t>厚紙扱いで二つ折りのもの</t>
  </si>
  <si>
    <t>新聞2頁大のもの（四つ折り）</t>
  </si>
  <si>
    <t>新聞4頁大のもの（八つ折り）</t>
  </si>
  <si>
    <t>小矢部西部</t>
  </si>
  <si>
    <t>小矢部東部</t>
  </si>
  <si>
    <t>長　　Ｂ３</t>
  </si>
  <si>
    <t>富　山　市</t>
  </si>
  <si>
    <t>滑　川　市</t>
  </si>
  <si>
    <t>魚　津　市</t>
  </si>
  <si>
    <t>黒　部　市</t>
  </si>
  <si>
    <t>高　岡　市</t>
  </si>
  <si>
    <t>氷　見　市</t>
  </si>
  <si>
    <t>砺　波　市</t>
  </si>
  <si>
    <t>合　　　計</t>
  </si>
  <si>
    <t>〃</t>
  </si>
  <si>
    <t>神　　　岡</t>
  </si>
  <si>
    <t>茂　　　住</t>
  </si>
  <si>
    <t>岐　阜　県</t>
  </si>
  <si>
    <t>〔 朝 刊 〕</t>
  </si>
  <si>
    <t>　（株）北日本新聞サービスセンター</t>
  </si>
  <si>
    <t>〃</t>
  </si>
  <si>
    <t>ＫＳ太閤山</t>
  </si>
  <si>
    <t>福　　 　野</t>
  </si>
  <si>
    <t>城　　 　端</t>
  </si>
  <si>
    <t>井　　 　波</t>
  </si>
  <si>
    <t>新　　 　庄</t>
  </si>
  <si>
    <t>新庄 東部</t>
  </si>
  <si>
    <t>湯　 　　沢</t>
  </si>
  <si>
    <t>東  岩  瀬</t>
  </si>
  <si>
    <t>豊　　 　田</t>
  </si>
  <si>
    <t>堀　　 　川</t>
  </si>
  <si>
    <t>掛　　   尾</t>
  </si>
  <si>
    <t>大　　　 田</t>
  </si>
  <si>
    <t>清　　 　水</t>
  </si>
  <si>
    <t>前　 　　沢</t>
  </si>
  <si>
    <t>山室 西部</t>
  </si>
  <si>
    <t>有　 　　沢</t>
  </si>
  <si>
    <t>呉  羽  南</t>
  </si>
  <si>
    <t>水　　   橋</t>
  </si>
  <si>
    <t>西  滑  川</t>
  </si>
  <si>
    <t>東  滑  川</t>
  </si>
  <si>
    <t>中  滑  川</t>
  </si>
  <si>
    <t>魚津 中部</t>
  </si>
  <si>
    <t>魚津 南部</t>
  </si>
  <si>
    <t>魚津 東部</t>
  </si>
  <si>
    <t>桜　 　　井</t>
  </si>
  <si>
    <t>石　 　　田</t>
  </si>
  <si>
    <t>立山 南部</t>
  </si>
  <si>
    <t>舟　　　橋</t>
  </si>
  <si>
    <t>上市 西部</t>
  </si>
  <si>
    <t>入善 東部</t>
  </si>
  <si>
    <t>入善 西部</t>
  </si>
  <si>
    <t>宇  奈  月</t>
  </si>
  <si>
    <t>大　久　保</t>
  </si>
  <si>
    <t>笹　　 　津</t>
  </si>
  <si>
    <t>上　　 　滝</t>
  </si>
  <si>
    <t>小　　　 見</t>
  </si>
  <si>
    <t>福　　　沢</t>
  </si>
  <si>
    <t>八　　　尾</t>
  </si>
  <si>
    <t>速　　　星</t>
  </si>
  <si>
    <t>細      入</t>
  </si>
  <si>
    <t>高岡 野村</t>
  </si>
  <si>
    <t>伏　　 　木</t>
  </si>
  <si>
    <t>高  岡  西</t>
  </si>
  <si>
    <t>戸　　 　出</t>
  </si>
  <si>
    <t>中 　　　田</t>
  </si>
  <si>
    <t>氷見 中部</t>
  </si>
  <si>
    <t>氷見 北部</t>
  </si>
  <si>
    <t>氷見 南條</t>
  </si>
  <si>
    <t>速　　　川</t>
  </si>
  <si>
    <t>新湊 東部</t>
  </si>
  <si>
    <t>中  伏  木</t>
  </si>
  <si>
    <t>射　　 　北</t>
  </si>
  <si>
    <t>本　　 　江</t>
  </si>
  <si>
    <t>小　 　　杉</t>
  </si>
  <si>
    <t>大　 　　門</t>
  </si>
  <si>
    <r>
      <t>砺波</t>
    </r>
    <r>
      <rPr>
        <sz val="11"/>
        <rFont val="ＭＳ Ｐゴシック"/>
        <family val="3"/>
      </rPr>
      <t xml:space="preserve"> </t>
    </r>
    <r>
      <rPr>
        <sz val="11"/>
        <rFont val="ＭＳ Ｐゴシック"/>
        <family val="3"/>
      </rPr>
      <t>東部</t>
    </r>
  </si>
  <si>
    <r>
      <t>砺波</t>
    </r>
    <r>
      <rPr>
        <sz val="11"/>
        <rFont val="ＭＳ Ｐゴシック"/>
        <family val="3"/>
      </rPr>
      <t xml:space="preserve"> </t>
    </r>
    <r>
      <rPr>
        <sz val="11"/>
        <rFont val="ＭＳ Ｐゴシック"/>
        <family val="3"/>
      </rPr>
      <t>西部</t>
    </r>
  </si>
  <si>
    <t>北日本新聞</t>
  </si>
  <si>
    <t>《新聞折込広告基準 及び 本社判断によって取り扱いのできない折込広告》</t>
  </si>
  <si>
    <t>折 込 部 数 表</t>
  </si>
  <si>
    <t>ＫＳ東富山</t>
  </si>
  <si>
    <t>ＫＳ五箇山</t>
  </si>
  <si>
    <t>南砺市</t>
  </si>
  <si>
    <t>南　砺　市</t>
  </si>
  <si>
    <t>砺波 南部</t>
  </si>
  <si>
    <t>興　　　南</t>
  </si>
  <si>
    <t>射水市</t>
  </si>
  <si>
    <t>射　水　市</t>
  </si>
  <si>
    <t>■岐阜県飛騨市　70部</t>
  </si>
  <si>
    <t xml:space="preserve"> ＫＳ 　富山</t>
  </si>
  <si>
    <t xml:space="preserve"> ＫＳ　 蜷川</t>
  </si>
  <si>
    <t>ＫＳ　山室</t>
  </si>
  <si>
    <t>ＫＳ　 魚津</t>
  </si>
  <si>
    <t>上市 東部</t>
  </si>
  <si>
    <t>ＫＳ丸の内</t>
  </si>
  <si>
    <t xml:space="preserve"> ＫＳ　立山</t>
  </si>
  <si>
    <t xml:space="preserve"> ＫＳ  山田</t>
  </si>
  <si>
    <t>ＫＳ　利賀</t>
  </si>
  <si>
    <t>小矢部津沢</t>
  </si>
  <si>
    <t>和        合</t>
  </si>
  <si>
    <t>大        泉</t>
  </si>
  <si>
    <t>〃</t>
  </si>
  <si>
    <t>新聞半頁以下のもの（折りなし）</t>
  </si>
  <si>
    <t>四六判 110Ｋｇ以上のもの（折りなし）</t>
  </si>
  <si>
    <t>〃</t>
  </si>
  <si>
    <t>〃</t>
  </si>
  <si>
    <t>〃</t>
  </si>
  <si>
    <t>ＫＳ　五福</t>
  </si>
  <si>
    <t xml:space="preserve"> ＫＳ   新湊 </t>
  </si>
  <si>
    <t>ＫＳ   福岡</t>
  </si>
  <si>
    <t>ＫＳ   高岡</t>
  </si>
  <si>
    <t>呉        羽</t>
  </si>
  <si>
    <t>奥　田　北</t>
  </si>
  <si>
    <t xml:space="preserve"> ＫＳ  婦中</t>
  </si>
  <si>
    <t>新川折込センター</t>
  </si>
  <si>
    <t>高岡折込センター</t>
  </si>
  <si>
    <t>　〒939-2708　富山市婦中町島本郷10-7　　</t>
  </si>
  <si>
    <t>　〒933-0806　高岡市赤祖父594</t>
  </si>
  <si>
    <t>　TEL  ０７６６－２６－６７３８　／　FAX  ０７６６－２３－３４０８</t>
  </si>
  <si>
    <t>　TEL  ０７６５－２３－９６００  ／　FAX  ０７６５－２３－０９２２</t>
  </si>
  <si>
    <t>　ＴＥＬ　０７６－４２１－８６８６　　ＦＡＸ　０７６－４２１－１４５２</t>
  </si>
  <si>
    <t>　本社折込センター</t>
  </si>
  <si>
    <t>　〒937-0851　魚津市住吉1021</t>
  </si>
  <si>
    <t xml:space="preserve">   https://www.kitanippon-sc.co.jp/</t>
  </si>
  <si>
    <t>　 ＊ホームページアドレス</t>
  </si>
  <si>
    <t>・ 折込料は前金制にてお願いいたします。</t>
  </si>
  <si>
    <t>・ 連合企画広告は上記料金の２倍となります。</t>
  </si>
  <si>
    <t>・ 折り数や折り方によって料金が変わります。</t>
  </si>
  <si>
    <t>県西部 小計</t>
  </si>
  <si>
    <t>県東部 小計</t>
  </si>
  <si>
    <t>（営業時間　午前９時～午後５時。日曜・祝日は除く）</t>
  </si>
  <si>
    <t>● 広告主の所在地，事業所名，責任者の記載のないもの</t>
  </si>
  <si>
    <t>● 虚偽誇大な表現により読者に不利益を与えるもの</t>
  </si>
  <si>
    <t>● 煽情的な文言、写真、図案など有害とみられるもの</t>
  </si>
  <si>
    <t>● 名誉毀損，業務妨害となるおそれのあるもの</t>
  </si>
  <si>
    <t>● 著作権、肖像権、および商標権を侵害するおそれがあるもの</t>
  </si>
  <si>
    <t>● 公職選挙候補者の事前運動</t>
  </si>
  <si>
    <t>● 政治問題や係争中の問題について主義主張を述べたもの</t>
  </si>
  <si>
    <t>● 他紙の社名、題字、記事、催事などが掲載、引用されているもの</t>
  </si>
  <si>
    <t>● 各種法令や条例などの関係法規に触れるもの</t>
  </si>
  <si>
    <t>● 新聞社が定めた広告基準に照らして新聞折込が不適当と認められるもの</t>
  </si>
  <si>
    <t xml:space="preserve"> ・ クーポン券チラシには規制がありますので事前にお問い合わせください。</t>
  </si>
  <si>
    <t>新聞折込料金</t>
  </si>
  <si>
    <t>◇新聞が遅れたときや、事故に遭うなど配達に支障が生じた時は、指定日より</t>
  </si>
  <si>
    <t xml:space="preserve"> 　遅れることがあります。</t>
  </si>
  <si>
    <t xml:space="preserve"> 　　　</t>
  </si>
  <si>
    <t>◇大規模な災害が発生した場合、新聞折込が不可能になる場合があります。</t>
  </si>
  <si>
    <t>・ 折込日直前の解約・変更には、次の手数料をいただきます。</t>
  </si>
  <si>
    <t>　　　◇　2営業日前の午前11時以降　… 折込料金の３０％</t>
  </si>
  <si>
    <t>【折込チラシの搬入締切り日時】</t>
  </si>
  <si>
    <t>　　■ チラシ搬入場所  ･･････ 富山折込センター</t>
  </si>
  <si>
    <t>　　■ チラシ搬入締切り･･････ 折込日の２営業日前の正午まで</t>
  </si>
  <si>
    <r>
      <t>　　■なお、</t>
    </r>
    <r>
      <rPr>
        <u val="single"/>
        <sz val="9"/>
        <rFont val="ＭＳ Ｐゴシック"/>
        <family val="3"/>
      </rPr>
      <t>土曜日の搬入</t>
    </r>
    <r>
      <rPr>
        <sz val="9"/>
        <rFont val="ＭＳ Ｐゴシック"/>
        <family val="3"/>
      </rPr>
      <t>は避けていただくようお願いしております。</t>
    </r>
  </si>
  <si>
    <t>　　■お盆、年末年始、大型連休は特別の締切りになります。お問い合わせ下さい。</t>
  </si>
  <si>
    <t>　　■搬入に際して見本を２部お願いいたしております。</t>
  </si>
  <si>
    <t xml:space="preserve">Ｂ５・Ａ４・Ｂ４ </t>
  </si>
  <si>
    <t>黒　　　 部</t>
  </si>
  <si>
    <t>■県西部 ７８，９８０部</t>
  </si>
  <si>
    <t>■県東部　１３８，０８０部</t>
  </si>
  <si>
    <t>Ｂ　　　３</t>
  </si>
  <si>
    <t>Ｂ  　　２</t>
  </si>
  <si>
    <r>
      <t>Ｂ</t>
    </r>
    <r>
      <rPr>
        <sz val="9"/>
        <rFont val="ＭＳ ゴシック"/>
        <family val="3"/>
      </rPr>
      <t xml:space="preserve">　　   </t>
    </r>
    <r>
      <rPr>
        <sz val="11"/>
        <rFont val="ＭＳ ゴシック"/>
        <family val="3"/>
      </rPr>
      <t>全</t>
    </r>
  </si>
  <si>
    <t xml:space="preserve">  厚紙（Ｂ３）</t>
  </si>
  <si>
    <t>厚紙（Ｂ5・A4・B4）</t>
  </si>
  <si>
    <t>　　　◇　3営業日前の午後5時以降   …  折込料金の２０％　　　</t>
  </si>
  <si>
    <t>　　　◇　2営業日前の午後3時以降　 …  原則として解約できません</t>
  </si>
  <si>
    <t>　 については特別料金、または取り扱えない場合がありますので事前にご相談ください。</t>
  </si>
  <si>
    <t>&lt;令和３年６月 &gt;</t>
  </si>
  <si>
    <t>・ その他 特殊変形もの(ホッチキス留め・糊付貼付物有等)、超厚紙（四六判160㎏以上）</t>
  </si>
  <si>
    <t>　　※舟橋（中新川郡1,370・富山市610）</t>
  </si>
  <si>
    <t>※氷見南條（氷見市2380・高岡市440）</t>
  </si>
  <si>
    <t>朝日・舟見</t>
  </si>
  <si>
    <t>（税込）</t>
  </si>
  <si>
    <t>小矢部 市</t>
  </si>
  <si>
    <t>中新川 郡</t>
  </si>
  <si>
    <t>下新川 郡</t>
  </si>
  <si>
    <t>　　３円41銭</t>
  </si>
  <si>
    <t>　　４円95銭</t>
  </si>
  <si>
    <t>　　６円82銭</t>
  </si>
  <si>
    <t>　　７円92銭</t>
  </si>
  <si>
    <t>　　９円90銭</t>
  </si>
  <si>
    <t>　13円20銭</t>
  </si>
  <si>
    <t>　26円40銭</t>
  </si>
  <si>
    <t>　　３円10銭</t>
  </si>
  <si>
    <t>　　４円50銭</t>
  </si>
  <si>
    <t>　　６円20銭</t>
  </si>
  <si>
    <t>　　７円20銭</t>
  </si>
  <si>
    <t>　　９円00銭</t>
  </si>
  <si>
    <t>　１２円00銭</t>
  </si>
  <si>
    <t>　２４円00銭</t>
  </si>
  <si>
    <t>税抜価格</t>
  </si>
  <si>
    <t>　　※中伏木（高岡市2,820･射水市300）</t>
  </si>
  <si>
    <t>福　　 　光</t>
  </si>
  <si>
    <t>　 　   　　  （富山市婦中町島本郷10-7）</t>
  </si>
  <si>
    <t>　 　　 　　  （日曜祝日は営業日としてカウントしません）</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</si>
</sst>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ggge&quot;年&quot;m&quot;月&quot;d&quot;日&quot;;@"/>
    <numFmt numFmtId="182" formatCode="[$-411]gge&quot;年&quot;m&quot;月&quot;d&quot;日&quot;;@"/>
    <numFmt numFmtId="183" formatCode="[$]gge&quot;年&quot;m&quot;月&quot;d&quot;日&quot;;@"/>
    <numFmt numFmtId="184" formatCode="#,###"/>
    <numFmt numFmtId="185" formatCode="#,##0_ "/>
    <numFmt numFmtId="186" formatCode="#,##0_ ;[Red]\-#,##0\ "/>
  </numFmts>
  <fonts count="58">
    <font>
      <sz val="11"/>
      <name val="ＭＳ Ｐゴシック"/>
      <family val="3"/>
    </font>
    <font>
      <sz val="6"/>
      <name val="ＭＳ Ｐゴシック"/>
      <family val="3"/>
    </font>
    <font>
      <sz val="9"/>
      <name val="ＭＳ Ｐゴシック"/>
      <family val="3"/>
    </font>
    <font>
      <sz val="10"/>
      <name val="ＭＳ Ｐ明朝"/>
      <family val="1"/>
    </font>
    <font>
      <sz val="10"/>
      <name val="ＭＳ Ｐゴシック"/>
      <family val="3"/>
    </font>
    <font>
      <sz val="18"/>
      <name val="ＭＳ Ｐゴシック"/>
      <family val="3"/>
    </font>
    <font>
      <sz val="14"/>
      <name val="ＭＳ Ｐゴシック"/>
      <family val="3"/>
    </font>
    <font>
      <sz val="12"/>
      <name val="ＭＳ Ｐゴシック"/>
      <family val="3"/>
    </font>
    <font>
      <sz val="20"/>
      <name val="HG創英角ｺﾞｼｯｸUB"/>
      <family val="3"/>
    </font>
    <font>
      <sz val="9"/>
      <name val="ＭＳ Ｐ明朝"/>
      <family val="1"/>
    </font>
    <font>
      <sz val="20"/>
      <name val="ＭＳ Ｐゴシック"/>
      <family val="3"/>
    </font>
    <font>
      <u val="single"/>
      <sz val="11"/>
      <color indexed="12"/>
      <name val="ＭＳ Ｐゴシック"/>
      <family val="3"/>
    </font>
    <font>
      <u val="single"/>
      <sz val="11"/>
      <color indexed="36"/>
      <name val="ＭＳ Ｐゴシック"/>
      <family val="3"/>
    </font>
    <font>
      <sz val="13"/>
      <color indexed="12"/>
      <name val="ＭＳ Ｐゴシック"/>
      <family val="3"/>
    </font>
    <font>
      <sz val="16"/>
      <name val="ＭＳ Ｐゴシック"/>
      <family val="3"/>
    </font>
    <font>
      <b/>
      <sz val="14"/>
      <name val="ＭＳ Ｐゴシック"/>
      <family val="3"/>
    </font>
    <font>
      <b/>
      <sz val="11"/>
      <name val="ＭＳ Ｐゴシック"/>
      <family val="3"/>
    </font>
    <font>
      <b/>
      <sz val="16"/>
      <name val="ＭＳ Ｐゴシック"/>
      <family val="3"/>
    </font>
    <font>
      <sz val="8"/>
      <name val="ＭＳ Ｐゴシック"/>
      <family val="3"/>
    </font>
    <font>
      <u val="single"/>
      <sz val="9"/>
      <name val="ＭＳ Ｐゴシック"/>
      <family val="3"/>
    </font>
    <font>
      <b/>
      <sz val="28"/>
      <name val="Meiryo UI"/>
      <family val="3"/>
    </font>
    <font>
      <sz val="13"/>
      <name val="ＭＳ Ｐゴシック"/>
      <family val="3"/>
    </font>
    <font>
      <sz val="11"/>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color indexed="63"/>
      </left>
      <right style="thin"/>
      <top style="thin"/>
      <bottom style="thin"/>
    </border>
    <border>
      <left style="medium"/>
      <right style="thin"/>
      <top style="thin"/>
      <bottom style="medium"/>
    </border>
    <border>
      <left style="thin"/>
      <right style="thin"/>
      <top style="medium"/>
      <bottom style="double"/>
    </border>
    <border>
      <left style="thin"/>
      <right style="double"/>
      <top style="medium"/>
      <bottom style="double"/>
    </border>
    <border>
      <left style="medium"/>
      <right style="thin"/>
      <top style="medium"/>
      <bottom style="double"/>
    </border>
    <border>
      <left>
        <color indexed="63"/>
      </left>
      <right style="thin"/>
      <top style="medium"/>
      <bottom style="double"/>
    </border>
    <border>
      <left style="double"/>
      <right style="thin"/>
      <top style="thin"/>
      <bottom style="thin"/>
    </border>
    <border>
      <left style="medium"/>
      <right>
        <color indexed="63"/>
      </right>
      <top style="medium"/>
      <bottom style="medium"/>
    </border>
    <border>
      <left style="double"/>
      <right>
        <color indexed="63"/>
      </right>
      <top style="medium"/>
      <bottom style="medium"/>
    </border>
    <border>
      <left style="thin"/>
      <right>
        <color indexed="63"/>
      </right>
      <top style="medium"/>
      <bottom style="medium"/>
    </border>
    <border>
      <left style="medium"/>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thin"/>
      <top>
        <color indexed="63"/>
      </top>
      <bottom style="thin"/>
    </border>
    <border>
      <left style="thin"/>
      <right>
        <color indexed="63"/>
      </right>
      <top style="thin"/>
      <bottom>
        <color indexed="63"/>
      </bottom>
    </border>
    <border>
      <left style="double"/>
      <right style="thin"/>
      <top style="thin"/>
      <bottom style="medium"/>
    </border>
    <border>
      <left style="double"/>
      <right style="thin"/>
      <top style="double"/>
      <bottom style="thin"/>
    </border>
    <border>
      <left style="thin"/>
      <right style="thin"/>
      <top style="double"/>
      <bottom style="thin"/>
    </border>
    <border>
      <left style="thin"/>
      <right>
        <color indexed="63"/>
      </right>
      <top>
        <color indexed="63"/>
      </top>
      <bottom style="thin"/>
    </border>
    <border>
      <left style="thin"/>
      <right style="medium"/>
      <top style="medium"/>
      <bottom style="double"/>
    </border>
    <border>
      <left style="double"/>
      <right style="thin"/>
      <top style="thin"/>
      <bottom style="dotted"/>
    </border>
    <border>
      <left style="thin"/>
      <right style="thin"/>
      <top style="thin"/>
      <bottom style="dotted"/>
    </border>
    <border>
      <left style="medium"/>
      <right>
        <color indexed="63"/>
      </right>
      <top style="thin"/>
      <bottom style="dotted"/>
    </border>
    <border>
      <left style="medium"/>
      <right style="thin"/>
      <top style="thin"/>
      <bottom style="dotted"/>
    </border>
    <border>
      <left style="double"/>
      <right>
        <color indexed="63"/>
      </right>
      <top style="thin"/>
      <bottom>
        <color indexed="63"/>
      </bottom>
    </border>
    <border>
      <left style="double"/>
      <right style="thin"/>
      <top>
        <color indexed="63"/>
      </top>
      <bottom style="thin"/>
    </border>
    <border>
      <left style="medium"/>
      <right>
        <color indexed="63"/>
      </right>
      <top style="thin"/>
      <bottom>
        <color indexed="63"/>
      </bottom>
    </border>
    <border>
      <left style="double"/>
      <right>
        <color indexed="63"/>
      </right>
      <top style="thin"/>
      <bottom style="dotted"/>
    </border>
    <border>
      <left style="medium"/>
      <right>
        <color indexed="63"/>
      </right>
      <top>
        <color indexed="63"/>
      </top>
      <bottom style="dotted"/>
    </border>
    <border>
      <left style="thin"/>
      <right style="thin"/>
      <top>
        <color indexed="63"/>
      </top>
      <bottom style="dotted"/>
    </border>
    <border>
      <left style="double"/>
      <right style="thin"/>
      <top style="medium"/>
      <bottom style="thin"/>
    </border>
    <border>
      <left>
        <color indexed="63"/>
      </left>
      <right style="thin"/>
      <top style="thin"/>
      <bottom>
        <color indexed="63"/>
      </bottom>
    </border>
    <border>
      <left style="medium"/>
      <right style="thin"/>
      <top style="double"/>
      <bottom style="thin"/>
    </border>
    <border>
      <left style="medium"/>
      <right style="thin"/>
      <top style="medium"/>
      <bottom style="thin"/>
    </border>
    <border>
      <left style="thin"/>
      <right style="thin"/>
      <top style="medium"/>
      <bottom style="thin"/>
    </border>
    <border>
      <left style="medium"/>
      <right style="thin"/>
      <top style="medium"/>
      <bottom style="medium"/>
    </border>
    <border>
      <left style="thin"/>
      <right>
        <color indexed="63"/>
      </right>
      <top>
        <color indexed="63"/>
      </top>
      <bottom>
        <color indexed="63"/>
      </bottom>
    </border>
    <border>
      <left style="thin"/>
      <right style="thin"/>
      <top style="medium"/>
      <bottom style="medium"/>
    </border>
    <border>
      <left style="thin"/>
      <right style="hair"/>
      <top style="thin"/>
      <bottom style="thin"/>
    </border>
    <border>
      <left>
        <color indexed="63"/>
      </left>
      <right style="hair"/>
      <top style="thin"/>
      <bottom>
        <color indexed="63"/>
      </bottom>
    </border>
    <border>
      <left style="hair"/>
      <right style="thin"/>
      <top style="thin"/>
      <bottom style="thin"/>
    </border>
    <border>
      <left style="hair"/>
      <right style="thin"/>
      <top style="thin"/>
      <bottom>
        <color indexed="63"/>
      </bottom>
    </border>
    <border>
      <left style="hair"/>
      <right style="hair"/>
      <top style="thin"/>
      <bottom style="thin"/>
    </border>
    <border>
      <left style="hair"/>
      <right style="hair"/>
      <top style="thin"/>
      <bottom>
        <color indexed="63"/>
      </bottom>
    </border>
    <border>
      <left style="thin"/>
      <right style="medium"/>
      <top style="medium"/>
      <bottom style="medium"/>
    </border>
    <border>
      <left style="thin"/>
      <right style="medium"/>
      <top style="thin"/>
      <bottom style="thin"/>
    </border>
    <border>
      <left>
        <color indexed="63"/>
      </left>
      <right style="medium"/>
      <top style="thin"/>
      <bottom style="thin"/>
    </border>
    <border>
      <left style="thin"/>
      <right style="medium"/>
      <top>
        <color indexed="63"/>
      </top>
      <bottom style="thin"/>
    </border>
    <border>
      <left style="thin"/>
      <right style="medium"/>
      <top style="thin"/>
      <bottom style="medium"/>
    </border>
    <border>
      <left>
        <color indexed="63"/>
      </left>
      <right style="medium"/>
      <top>
        <color indexed="63"/>
      </top>
      <bottom style="thin"/>
    </border>
    <border>
      <left>
        <color indexed="63"/>
      </left>
      <right style="medium"/>
      <top style="medium"/>
      <bottom style="medium"/>
    </border>
    <border>
      <left style="thin"/>
      <right>
        <color indexed="63"/>
      </right>
      <top style="thin"/>
      <bottom style="thin"/>
    </border>
    <border>
      <left style="thin"/>
      <right style="double"/>
      <top style="thin"/>
      <bottom style="thin"/>
    </border>
    <border>
      <left style="thin"/>
      <right style="double"/>
      <top style="thin"/>
      <bottom style="medium"/>
    </border>
    <border>
      <left style="thin"/>
      <right style="double"/>
      <top>
        <color indexed="63"/>
      </top>
      <bottom style="thin"/>
    </border>
    <border>
      <left>
        <color indexed="63"/>
      </left>
      <right style="double"/>
      <top style="thin"/>
      <bottom style="dotted"/>
    </border>
    <border>
      <left>
        <color indexed="63"/>
      </left>
      <right>
        <color indexed="63"/>
      </right>
      <top>
        <color indexed="63"/>
      </top>
      <bottom style="dotted"/>
    </border>
    <border>
      <left>
        <color indexed="63"/>
      </left>
      <right style="double"/>
      <top style="medium"/>
      <bottom style="medium"/>
    </border>
    <border>
      <left>
        <color indexed="63"/>
      </left>
      <right style="medium"/>
      <top style="thin"/>
      <bottom style="dotted"/>
    </border>
    <border>
      <left>
        <color indexed="63"/>
      </left>
      <right style="medium"/>
      <top style="thin"/>
      <bottom>
        <color indexed="63"/>
      </bottom>
    </border>
    <border>
      <left style="thin"/>
      <right style="medium"/>
      <top style="medium"/>
      <bottom style="thin"/>
    </border>
    <border>
      <left>
        <color indexed="63"/>
      </left>
      <right style="double"/>
      <top style="thin"/>
      <bottom>
        <color indexed="63"/>
      </bottom>
    </border>
    <border>
      <left style="thin"/>
      <right style="double"/>
      <top style="thin"/>
      <bottom>
        <color indexed="63"/>
      </bottom>
    </border>
    <border>
      <left style="thin"/>
      <right>
        <color indexed="63"/>
      </right>
      <top style="thin"/>
      <bottom style="medium"/>
    </border>
    <border>
      <left style="medium"/>
      <right>
        <color indexed="63"/>
      </right>
      <top style="dotted"/>
      <bottom style="thin"/>
    </border>
    <border>
      <left>
        <color indexed="63"/>
      </left>
      <right>
        <color indexed="63"/>
      </right>
      <top style="dotted"/>
      <bottom style="thin"/>
    </border>
    <border>
      <left>
        <color indexed="63"/>
      </left>
      <right style="double"/>
      <top style="dotted"/>
      <bottom style="thin"/>
    </border>
    <border>
      <left>
        <color indexed="63"/>
      </left>
      <right>
        <color indexed="63"/>
      </right>
      <top style="thin"/>
      <bottom>
        <color indexed="63"/>
      </bottom>
    </border>
    <border>
      <left style="double"/>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2" fillId="0" borderId="0" applyNumberFormat="0" applyFill="0" applyBorder="0" applyAlignment="0" applyProtection="0"/>
    <xf numFmtId="0" fontId="57" fillId="32" borderId="0" applyNumberFormat="0" applyBorder="0" applyAlignment="0" applyProtection="0"/>
  </cellStyleXfs>
  <cellXfs count="221">
    <xf numFmtId="0" fontId="0" fillId="0" borderId="0" xfId="0" applyAlignment="1">
      <alignment/>
    </xf>
    <xf numFmtId="0" fontId="0" fillId="0" borderId="0" xfId="0" applyAlignment="1">
      <alignment horizontal="center"/>
    </xf>
    <xf numFmtId="0" fontId="0" fillId="0" borderId="0" xfId="0" applyBorder="1" applyAlignment="1">
      <alignment/>
    </xf>
    <xf numFmtId="0" fontId="2" fillId="0" borderId="0" xfId="0" applyFont="1" applyBorder="1" applyAlignment="1">
      <alignment/>
    </xf>
    <xf numFmtId="0" fontId="4" fillId="0" borderId="0" xfId="0" applyFont="1" applyFill="1" applyBorder="1" applyAlignment="1">
      <alignment horizontal="justify" vertical="top"/>
    </xf>
    <xf numFmtId="3" fontId="0" fillId="0" borderId="0" xfId="0" applyNumberFormat="1" applyBorder="1"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13" fillId="0" borderId="0" xfId="43" applyFont="1" applyBorder="1" applyAlignment="1" applyProtection="1">
      <alignment vertical="center"/>
      <protection/>
    </xf>
    <xf numFmtId="0" fontId="0" fillId="0" borderId="12" xfId="0" applyBorder="1" applyAlignment="1">
      <alignment horizontal="center" vertical="center"/>
    </xf>
    <xf numFmtId="0" fontId="3" fillId="0" borderId="13" xfId="0" applyFont="1" applyBorder="1" applyAlignment="1">
      <alignment horizontal="center" vertical="center"/>
    </xf>
    <xf numFmtId="0" fontId="0" fillId="0" borderId="14" xfId="0"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3" fillId="0" borderId="20" xfId="0" applyFont="1" applyBorder="1" applyAlignment="1">
      <alignment vertical="center"/>
    </xf>
    <xf numFmtId="0" fontId="0" fillId="0" borderId="0" xfId="0" applyAlignment="1">
      <alignment vertical="center"/>
    </xf>
    <xf numFmtId="0" fontId="0" fillId="0" borderId="21" xfId="0" applyBorder="1" applyAlignment="1">
      <alignment horizontal="center" vertical="center"/>
    </xf>
    <xf numFmtId="0" fontId="0" fillId="0" borderId="22" xfId="0" applyBorder="1" applyAlignment="1">
      <alignment vertical="center"/>
    </xf>
    <xf numFmtId="0" fontId="0" fillId="0" borderId="23" xfId="0" applyBorder="1" applyAlignment="1">
      <alignment horizontal="center" vertical="center"/>
    </xf>
    <xf numFmtId="0" fontId="5" fillId="0" borderId="0" xfId="0" applyFont="1" applyBorder="1" applyAlignment="1">
      <alignment vertical="center"/>
    </xf>
    <xf numFmtId="0" fontId="5" fillId="0" borderId="24" xfId="0" applyFont="1" applyBorder="1" applyAlignment="1">
      <alignment vertical="center"/>
    </xf>
    <xf numFmtId="0" fontId="0" fillId="0" borderId="0" xfId="0" applyFont="1" applyBorder="1" applyAlignment="1">
      <alignment vertical="center"/>
    </xf>
    <xf numFmtId="0" fontId="7" fillId="0" borderId="0" xfId="0" applyFont="1" applyBorder="1" applyAlignment="1">
      <alignment vertical="top"/>
    </xf>
    <xf numFmtId="0" fontId="9" fillId="0" borderId="25" xfId="0" applyFont="1" applyBorder="1" applyAlignment="1">
      <alignment horizontal="center" vertical="center"/>
    </xf>
    <xf numFmtId="0" fontId="14" fillId="0" borderId="0" xfId="0" applyFont="1" applyAlignment="1">
      <alignment/>
    </xf>
    <xf numFmtId="0" fontId="15" fillId="0" borderId="0" xfId="0" applyFont="1" applyAlignment="1">
      <alignment vertical="center"/>
    </xf>
    <xf numFmtId="3" fontId="0" fillId="0" borderId="0" xfId="0" applyNumberFormat="1" applyBorder="1" applyAlignment="1">
      <alignment vertical="center"/>
    </xf>
    <xf numFmtId="0" fontId="2" fillId="0" borderId="0" xfId="0" applyFont="1" applyBorder="1" applyAlignment="1">
      <alignment horizontal="center" vertical="center"/>
    </xf>
    <xf numFmtId="0" fontId="0" fillId="0" borderId="0" xfId="0" applyBorder="1" applyAlignment="1">
      <alignment vertical="center"/>
    </xf>
    <xf numFmtId="0" fontId="14" fillId="0" borderId="0" xfId="0" applyFont="1" applyBorder="1" applyAlignment="1">
      <alignment/>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6" xfId="0" applyFont="1" applyBorder="1" applyAlignment="1">
      <alignment horizontal="center"/>
    </xf>
    <xf numFmtId="0" fontId="9" fillId="0" borderId="28" xfId="0" applyFont="1" applyBorder="1" applyAlignment="1">
      <alignment horizontal="center"/>
    </xf>
    <xf numFmtId="0" fontId="9" fillId="0" borderId="28" xfId="0" applyFont="1"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center"/>
    </xf>
    <xf numFmtId="0" fontId="5" fillId="0" borderId="0" xfId="0" applyFont="1" applyBorder="1" applyAlignment="1">
      <alignment horizontal="center" vertical="center"/>
    </xf>
    <xf numFmtId="0" fontId="2" fillId="0" borderId="0" xfId="0" applyFont="1" applyBorder="1" applyAlignment="1">
      <alignment vertical="center"/>
    </xf>
    <xf numFmtId="0" fontId="0" fillId="0" borderId="0" xfId="0" applyFont="1" applyBorder="1" applyAlignment="1">
      <alignment horizontal="center" vertical="center"/>
    </xf>
    <xf numFmtId="0" fontId="0" fillId="0" borderId="24" xfId="0" applyFont="1" applyBorder="1" applyAlignment="1">
      <alignment vertical="center"/>
    </xf>
    <xf numFmtId="0" fontId="0" fillId="0" borderId="0" xfId="0" applyFont="1" applyAlignment="1">
      <alignment/>
    </xf>
    <xf numFmtId="0" fontId="0" fillId="0" borderId="22" xfId="0" applyFont="1"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24" xfId="0" applyFont="1" applyBorder="1" applyAlignment="1">
      <alignment vertical="center"/>
    </xf>
    <xf numFmtId="0" fontId="0" fillId="0" borderId="0" xfId="0" applyFont="1" applyAlignment="1">
      <alignment vertical="center"/>
    </xf>
    <xf numFmtId="0" fontId="4" fillId="0" borderId="26" xfId="0" applyFont="1" applyBorder="1" applyAlignment="1">
      <alignment vertical="center"/>
    </xf>
    <xf numFmtId="0" fontId="4" fillId="0" borderId="30" xfId="0" applyFont="1" applyBorder="1" applyAlignment="1">
      <alignment vertical="center"/>
    </xf>
    <xf numFmtId="0" fontId="16" fillId="0" borderId="0" xfId="0" applyFont="1" applyBorder="1" applyAlignment="1">
      <alignment/>
    </xf>
    <xf numFmtId="0" fontId="0" fillId="0" borderId="26"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9" fillId="0" borderId="33" xfId="0" applyFont="1" applyBorder="1" applyAlignment="1">
      <alignment horizontal="center" vertical="center"/>
    </xf>
    <xf numFmtId="0" fontId="2" fillId="0" borderId="34" xfId="0" applyFont="1" applyBorder="1" applyAlignment="1">
      <alignment vertical="center"/>
    </xf>
    <xf numFmtId="0" fontId="0" fillId="0" borderId="1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9" fillId="0" borderId="37"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9" fillId="0" borderId="25" xfId="0" applyFont="1" applyBorder="1" applyAlignment="1">
      <alignment horizontal="center"/>
    </xf>
    <xf numFmtId="0" fontId="0" fillId="0" borderId="23"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9" fillId="0" borderId="45" xfId="0" applyFont="1"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16" fillId="0" borderId="0" xfId="0" applyFont="1" applyBorder="1" applyAlignment="1">
      <alignment vertical="center"/>
    </xf>
    <xf numFmtId="0" fontId="0" fillId="0" borderId="47" xfId="0" applyBorder="1" applyAlignment="1">
      <alignment/>
    </xf>
    <xf numFmtId="0" fontId="4" fillId="0" borderId="0" xfId="0" applyFont="1" applyBorder="1" applyAlignment="1">
      <alignment/>
    </xf>
    <xf numFmtId="0" fontId="9" fillId="0" borderId="0" xfId="0" applyFont="1" applyBorder="1" applyAlignment="1">
      <alignment horizontal="center" vertical="center"/>
    </xf>
    <xf numFmtId="0" fontId="4" fillId="0" borderId="0" xfId="0" applyFont="1" applyAlignment="1">
      <alignment vertical="center"/>
    </xf>
    <xf numFmtId="0" fontId="0" fillId="0" borderId="22" xfId="0" applyBorder="1" applyAlignment="1">
      <alignment horizontal="center"/>
    </xf>
    <xf numFmtId="0" fontId="10" fillId="0" borderId="22" xfId="0" applyFont="1" applyBorder="1" applyAlignment="1">
      <alignment vertical="center"/>
    </xf>
    <xf numFmtId="0" fontId="0" fillId="0" borderId="22" xfId="0" applyBorder="1" applyAlignment="1">
      <alignment/>
    </xf>
    <xf numFmtId="0" fontId="15" fillId="0" borderId="0" xfId="0" applyFont="1" applyBorder="1" applyAlignment="1">
      <alignment vertical="center"/>
    </xf>
    <xf numFmtId="0" fontId="18" fillId="0" borderId="26" xfId="0" applyFont="1" applyBorder="1" applyAlignment="1">
      <alignment horizontal="center" vertical="center"/>
    </xf>
    <xf numFmtId="0" fontId="0" fillId="0" borderId="48" xfId="0" applyBorder="1" applyAlignment="1">
      <alignment horizontal="center" vertical="center"/>
    </xf>
    <xf numFmtId="0" fontId="18" fillId="0" borderId="22" xfId="0" applyFont="1" applyBorder="1" applyAlignment="1">
      <alignment vertical="top"/>
    </xf>
    <xf numFmtId="0" fontId="2" fillId="0" borderId="0" xfId="0" applyFont="1" applyAlignment="1">
      <alignment horizontal="right" vertical="top"/>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10" xfId="0" applyFont="1" applyBorder="1" applyAlignment="1">
      <alignment horizontal="center" vertical="center"/>
    </xf>
    <xf numFmtId="0" fontId="0" fillId="0" borderId="51" xfId="0" applyFont="1" applyBorder="1" applyAlignment="1">
      <alignment horizontal="center" vertical="center"/>
    </xf>
    <xf numFmtId="0" fontId="0" fillId="0" borderId="0" xfId="0" applyFont="1" applyFill="1" applyBorder="1" applyAlignment="1">
      <alignment horizontal="left" vertical="center"/>
    </xf>
    <xf numFmtId="0" fontId="0" fillId="0" borderId="23" xfId="0" applyFont="1" applyBorder="1" applyAlignment="1">
      <alignment/>
    </xf>
    <xf numFmtId="0" fontId="0" fillId="0" borderId="0" xfId="0" applyFont="1" applyAlignment="1">
      <alignment vertical="top"/>
    </xf>
    <xf numFmtId="0" fontId="0" fillId="0" borderId="0" xfId="0" applyFont="1" applyBorder="1" applyAlignment="1">
      <alignment vertical="top"/>
    </xf>
    <xf numFmtId="0" fontId="0" fillId="0" borderId="22" xfId="0" applyFont="1" applyBorder="1" applyAlignment="1">
      <alignment/>
    </xf>
    <xf numFmtId="0" fontId="0" fillId="33" borderId="41" xfId="0" applyFill="1" applyBorder="1" applyAlignment="1">
      <alignment horizontal="center" vertical="center"/>
    </xf>
    <xf numFmtId="0" fontId="9" fillId="33" borderId="37" xfId="0" applyFont="1" applyFill="1" applyBorder="1" applyAlignment="1">
      <alignment horizontal="center" vertical="center"/>
    </xf>
    <xf numFmtId="0" fontId="0" fillId="0" borderId="29" xfId="0" applyFont="1" applyBorder="1" applyAlignment="1">
      <alignment horizontal="center" vertical="center"/>
    </xf>
    <xf numFmtId="0" fontId="20" fillId="0" borderId="0" xfId="0" applyFont="1" applyAlignment="1">
      <alignment horizontal="center" vertical="center"/>
    </xf>
    <xf numFmtId="0" fontId="20" fillId="0" borderId="0" xfId="0" applyFont="1" applyAlignment="1">
      <alignment vertical="center"/>
    </xf>
    <xf numFmtId="0" fontId="0" fillId="0" borderId="31" xfId="0" applyFont="1" applyBorder="1" applyAlignment="1">
      <alignment horizontal="center" vertical="center"/>
    </xf>
    <xf numFmtId="0" fontId="6" fillId="0" borderId="52" xfId="0" applyFont="1" applyBorder="1" applyAlignment="1">
      <alignment vertical="center"/>
    </xf>
    <xf numFmtId="0" fontId="6" fillId="0" borderId="0" xfId="0" applyFont="1" applyBorder="1" applyAlignment="1">
      <alignment vertical="center"/>
    </xf>
    <xf numFmtId="0" fontId="21" fillId="0" borderId="0" xfId="0" applyFont="1" applyBorder="1" applyAlignment="1">
      <alignment vertical="center"/>
    </xf>
    <xf numFmtId="0" fontId="21" fillId="0" borderId="0" xfId="0" applyFont="1" applyBorder="1" applyAlignment="1">
      <alignment/>
    </xf>
    <xf numFmtId="0" fontId="0" fillId="0" borderId="51" xfId="0" applyFont="1" applyBorder="1" applyAlignment="1">
      <alignment horizontal="center" vertical="center"/>
    </xf>
    <xf numFmtId="0" fontId="0" fillId="0" borderId="53" xfId="0" applyFont="1" applyBorder="1" applyAlignment="1">
      <alignment horizontal="center" vertical="center"/>
    </xf>
    <xf numFmtId="0" fontId="2" fillId="0" borderId="0" xfId="0" applyFont="1" applyAlignment="1">
      <alignment vertical="center"/>
    </xf>
    <xf numFmtId="0" fontId="4" fillId="0" borderId="54" xfId="0" applyFont="1" applyBorder="1" applyAlignment="1">
      <alignment vertical="center"/>
    </xf>
    <xf numFmtId="0" fontId="0" fillId="0" borderId="55" xfId="0" applyFont="1" applyBorder="1" applyAlignment="1">
      <alignment/>
    </xf>
    <xf numFmtId="0" fontId="4" fillId="0" borderId="55" xfId="0" applyFont="1" applyBorder="1" applyAlignment="1">
      <alignment vertical="center"/>
    </xf>
    <xf numFmtId="0" fontId="0" fillId="0" borderId="0" xfId="0" applyFont="1" applyAlignment="1">
      <alignment/>
    </xf>
    <xf numFmtId="0" fontId="0" fillId="0" borderId="52" xfId="0" applyFont="1" applyBorder="1" applyAlignment="1">
      <alignment/>
    </xf>
    <xf numFmtId="0" fontId="2" fillId="0" borderId="52" xfId="0" applyFont="1" applyBorder="1" applyAlignment="1">
      <alignment/>
    </xf>
    <xf numFmtId="0" fontId="0" fillId="0" borderId="26" xfId="0" applyFont="1" applyBorder="1" applyAlignment="1">
      <alignment horizontal="center" vertical="center"/>
    </xf>
    <xf numFmtId="0" fontId="22" fillId="0" borderId="26" xfId="0" applyFont="1" applyBorder="1" applyAlignment="1">
      <alignment horizontal="center" vertical="center"/>
    </xf>
    <xf numFmtId="0" fontId="22" fillId="0" borderId="27" xfId="0" applyFont="1" applyBorder="1" applyAlignment="1">
      <alignment horizontal="center" vertical="center"/>
    </xf>
    <xf numFmtId="0" fontId="2" fillId="0" borderId="0" xfId="0" applyFont="1" applyAlignment="1">
      <alignment horizontal="left" vertical="center"/>
    </xf>
    <xf numFmtId="0" fontId="18" fillId="0" borderId="56" xfId="0" applyFont="1" applyBorder="1" applyAlignment="1">
      <alignment horizontal="right" vertical="center"/>
    </xf>
    <xf numFmtId="0" fontId="18" fillId="0" borderId="57" xfId="0" applyFont="1" applyBorder="1" applyAlignment="1">
      <alignment horizontal="right" vertical="center"/>
    </xf>
    <xf numFmtId="0" fontId="2" fillId="0" borderId="0" xfId="0" applyFont="1" applyAlignment="1">
      <alignment horizontal="right"/>
    </xf>
    <xf numFmtId="0" fontId="0" fillId="0" borderId="24" xfId="0" applyBorder="1" applyAlignment="1">
      <alignment/>
    </xf>
    <xf numFmtId="0" fontId="0" fillId="0" borderId="24" xfId="0" applyFont="1" applyBorder="1" applyAlignment="1">
      <alignment/>
    </xf>
    <xf numFmtId="0" fontId="0" fillId="0" borderId="10" xfId="0" applyFont="1" applyBorder="1" applyAlignment="1">
      <alignment horizontal="center" vertical="center"/>
    </xf>
    <xf numFmtId="0" fontId="4" fillId="0" borderId="52" xfId="0" applyFont="1" applyBorder="1" applyAlignment="1">
      <alignment/>
    </xf>
    <xf numFmtId="0" fontId="4" fillId="0" borderId="0" xfId="0" applyFont="1" applyBorder="1" applyAlignment="1">
      <alignment vertical="top"/>
    </xf>
    <xf numFmtId="0" fontId="4" fillId="0" borderId="52" xfId="0" applyFont="1" applyBorder="1" applyAlignment="1">
      <alignment/>
    </xf>
    <xf numFmtId="0" fontId="4" fillId="0" borderId="0" xfId="0" applyFont="1" applyBorder="1" applyAlignment="1">
      <alignment vertical="center"/>
    </xf>
    <xf numFmtId="0" fontId="4" fillId="0" borderId="58" xfId="0" applyFont="1" applyBorder="1" applyAlignment="1">
      <alignment horizontal="right" vertical="center"/>
    </xf>
    <xf numFmtId="0" fontId="4" fillId="0" borderId="59" xfId="0" applyFont="1" applyBorder="1" applyAlignment="1">
      <alignment horizontal="right" vertical="center"/>
    </xf>
    <xf numFmtId="186" fontId="6" fillId="0" borderId="50" xfId="0" applyNumberFormat="1" applyFont="1" applyBorder="1" applyAlignment="1">
      <alignment horizontal="right" vertical="center"/>
    </xf>
    <xf numFmtId="186" fontId="6" fillId="0" borderId="26" xfId="0" applyNumberFormat="1" applyFont="1" applyBorder="1" applyAlignment="1">
      <alignment horizontal="right" vertical="center"/>
    </xf>
    <xf numFmtId="186" fontId="6" fillId="0" borderId="26" xfId="0" applyNumberFormat="1" applyFont="1" applyBorder="1" applyAlignment="1" quotePrefix="1">
      <alignment horizontal="right" vertical="center"/>
    </xf>
    <xf numFmtId="186" fontId="6" fillId="0" borderId="53" xfId="0" applyNumberFormat="1" applyFont="1" applyBorder="1" applyAlignment="1" quotePrefix="1">
      <alignment horizontal="right" vertical="center"/>
    </xf>
    <xf numFmtId="186" fontId="6" fillId="0" borderId="60" xfId="0" applyNumberFormat="1" applyFont="1" applyBorder="1" applyAlignment="1" quotePrefix="1">
      <alignment horizontal="right" vertical="center"/>
    </xf>
    <xf numFmtId="186" fontId="0" fillId="0" borderId="61" xfId="0" applyNumberFormat="1" applyBorder="1" applyAlignment="1">
      <alignment vertical="center"/>
    </xf>
    <xf numFmtId="186" fontId="0" fillId="0" borderId="62" xfId="0" applyNumberFormat="1" applyBorder="1" applyAlignment="1">
      <alignment vertical="center"/>
    </xf>
    <xf numFmtId="186" fontId="0" fillId="0" borderId="63" xfId="0" applyNumberFormat="1" applyBorder="1" applyAlignment="1">
      <alignment vertical="center"/>
    </xf>
    <xf numFmtId="186" fontId="0" fillId="0" borderId="64" xfId="0" applyNumberFormat="1" applyBorder="1" applyAlignment="1">
      <alignment vertical="center"/>
    </xf>
    <xf numFmtId="186" fontId="0" fillId="0" borderId="65" xfId="0" applyNumberFormat="1" applyBorder="1" applyAlignment="1">
      <alignment vertical="center"/>
    </xf>
    <xf numFmtId="186" fontId="0" fillId="0" borderId="61" xfId="0" applyNumberFormat="1" applyFill="1" applyBorder="1" applyAlignment="1">
      <alignment vertical="center"/>
    </xf>
    <xf numFmtId="186" fontId="0" fillId="0" borderId="0" xfId="0" applyNumberFormat="1" applyBorder="1" applyAlignment="1">
      <alignment vertical="center"/>
    </xf>
    <xf numFmtId="186" fontId="0" fillId="0" borderId="66" xfId="0" applyNumberFormat="1" applyFont="1" applyBorder="1" applyAlignment="1">
      <alignment vertical="center"/>
    </xf>
    <xf numFmtId="186" fontId="0" fillId="0" borderId="34" xfId="0" applyNumberFormat="1" applyFill="1" applyBorder="1" applyAlignment="1">
      <alignment vertical="center"/>
    </xf>
    <xf numFmtId="186" fontId="0" fillId="0" borderId="67" xfId="0" applyNumberFormat="1" applyBorder="1" applyAlignment="1">
      <alignment vertical="center"/>
    </xf>
    <xf numFmtId="186" fontId="0" fillId="0" borderId="68" xfId="0" applyNumberFormat="1" applyBorder="1" applyAlignment="1">
      <alignment vertical="center"/>
    </xf>
    <xf numFmtId="186" fontId="0" fillId="0" borderId="69" xfId="0" applyNumberFormat="1" applyBorder="1" applyAlignment="1">
      <alignment vertical="center"/>
    </xf>
    <xf numFmtId="186" fontId="0" fillId="0" borderId="70" xfId="0" applyNumberFormat="1" applyBorder="1" applyAlignment="1">
      <alignment vertical="center"/>
    </xf>
    <xf numFmtId="186" fontId="0" fillId="0" borderId="71" xfId="0" applyNumberFormat="1" applyBorder="1" applyAlignment="1">
      <alignment vertical="center"/>
    </xf>
    <xf numFmtId="186" fontId="0" fillId="0" borderId="34" xfId="0" applyNumberFormat="1" applyBorder="1" applyAlignment="1">
      <alignment vertical="center"/>
    </xf>
    <xf numFmtId="186" fontId="0" fillId="0" borderId="72" xfId="0" applyNumberFormat="1" applyBorder="1" applyAlignment="1">
      <alignment vertical="center"/>
    </xf>
    <xf numFmtId="186" fontId="0" fillId="0" borderId="73" xfId="0" applyNumberFormat="1" applyFont="1" applyBorder="1" applyAlignment="1">
      <alignment vertical="center"/>
    </xf>
    <xf numFmtId="186" fontId="0" fillId="0" borderId="61" xfId="0" applyNumberFormat="1" applyBorder="1" applyAlignment="1">
      <alignment/>
    </xf>
    <xf numFmtId="186" fontId="0" fillId="0" borderId="74" xfId="0" applyNumberFormat="1" applyBorder="1" applyAlignment="1">
      <alignment vertical="center"/>
    </xf>
    <xf numFmtId="186" fontId="0" fillId="0" borderId="61" xfId="0" applyNumberFormat="1" applyFill="1" applyBorder="1" applyAlignment="1">
      <alignment/>
    </xf>
    <xf numFmtId="186" fontId="0" fillId="0" borderId="64" xfId="0" applyNumberFormat="1" applyBorder="1" applyAlignment="1">
      <alignment/>
    </xf>
    <xf numFmtId="186" fontId="0" fillId="0" borderId="74" xfId="0" applyNumberFormat="1" applyBorder="1" applyAlignment="1">
      <alignment horizontal="right" vertical="center"/>
    </xf>
    <xf numFmtId="186" fontId="0" fillId="0" borderId="63" xfId="0" applyNumberFormat="1" applyBorder="1" applyAlignment="1">
      <alignment/>
    </xf>
    <xf numFmtId="186" fontId="0" fillId="0" borderId="75" xfId="0" applyNumberFormat="1" applyBorder="1" applyAlignment="1">
      <alignment horizontal="right" vertical="center"/>
    </xf>
    <xf numFmtId="186" fontId="0" fillId="0" borderId="76" xfId="0" applyNumberFormat="1" applyBorder="1" applyAlignment="1">
      <alignment vertical="center"/>
    </xf>
    <xf numFmtId="186" fontId="0" fillId="0" borderId="77" xfId="0" applyNumberFormat="1" applyBorder="1" applyAlignment="1">
      <alignment horizontal="right" vertical="center"/>
    </xf>
    <xf numFmtId="186" fontId="0" fillId="0" borderId="78" xfId="0" applyNumberFormat="1" applyBorder="1" applyAlignment="1">
      <alignment horizontal="right" vertical="center"/>
    </xf>
    <xf numFmtId="186" fontId="0" fillId="0" borderId="78" xfId="0" applyNumberFormat="1" applyBorder="1" applyAlignment="1">
      <alignment vertical="center"/>
    </xf>
    <xf numFmtId="186" fontId="0" fillId="0" borderId="68" xfId="0" applyNumberFormat="1" applyBorder="1" applyAlignment="1">
      <alignment/>
    </xf>
    <xf numFmtId="186" fontId="0" fillId="0" borderId="68" xfId="0" applyNumberFormat="1" applyBorder="1" applyAlignment="1">
      <alignment/>
    </xf>
    <xf numFmtId="186" fontId="0" fillId="0" borderId="69" xfId="0" applyNumberFormat="1" applyBorder="1" applyAlignment="1">
      <alignment/>
    </xf>
    <xf numFmtId="0" fontId="2" fillId="0" borderId="22" xfId="0" applyFont="1" applyBorder="1" applyAlignment="1">
      <alignment horizontal="right" vertical="center"/>
    </xf>
    <xf numFmtId="186" fontId="0" fillId="0" borderId="79" xfId="0" applyNumberFormat="1" applyBorder="1" applyAlignment="1">
      <alignment vertical="center"/>
    </xf>
    <xf numFmtId="186" fontId="0" fillId="0" borderId="64" xfId="0" applyNumberFormat="1" applyFill="1" applyBorder="1" applyAlignment="1">
      <alignment vertical="center"/>
    </xf>
    <xf numFmtId="0" fontId="0" fillId="0" borderId="28" xfId="0" applyFont="1" applyBorder="1" applyAlignment="1">
      <alignment horizontal="center" vertical="center"/>
    </xf>
    <xf numFmtId="186" fontId="6" fillId="0" borderId="53" xfId="0" applyNumberFormat="1" applyFont="1" applyBorder="1" applyAlignment="1" quotePrefix="1">
      <alignment horizontal="right" vertical="center"/>
    </xf>
    <xf numFmtId="186" fontId="6" fillId="0" borderId="60" xfId="0" applyNumberFormat="1" applyFont="1" applyBorder="1" applyAlignment="1" quotePrefix="1">
      <alignment horizontal="right" vertical="center"/>
    </xf>
    <xf numFmtId="186" fontId="6" fillId="0" borderId="50" xfId="0" applyNumberFormat="1" applyFont="1" applyBorder="1" applyAlignment="1" quotePrefix="1">
      <alignment horizontal="right" vertical="center"/>
    </xf>
    <xf numFmtId="186" fontId="6" fillId="0" borderId="76" xfId="0" applyNumberFormat="1" applyFont="1" applyBorder="1" applyAlignment="1" quotePrefix="1">
      <alignment horizontal="right" vertical="center"/>
    </xf>
    <xf numFmtId="186" fontId="6" fillId="0" borderId="26" xfId="0" applyNumberFormat="1" applyFont="1" applyBorder="1" applyAlignment="1" quotePrefix="1">
      <alignment horizontal="right" vertical="center"/>
    </xf>
    <xf numFmtId="186" fontId="6" fillId="0" borderId="61" xfId="0" applyNumberFormat="1" applyFont="1" applyBorder="1" applyAlignment="1" quotePrefix="1">
      <alignment horizontal="right" vertical="center"/>
    </xf>
    <xf numFmtId="186" fontId="6" fillId="0" borderId="26" xfId="0" applyNumberFormat="1" applyFont="1" applyBorder="1" applyAlignment="1">
      <alignment horizontal="right" vertical="center"/>
    </xf>
    <xf numFmtId="186" fontId="6" fillId="0" borderId="61" xfId="0" applyNumberFormat="1" applyFont="1" applyBorder="1" applyAlignment="1">
      <alignment horizontal="right" vertical="center"/>
    </xf>
    <xf numFmtId="186" fontId="6" fillId="0" borderId="28" xfId="0" applyNumberFormat="1" applyFont="1" applyBorder="1" applyAlignment="1" quotePrefix="1">
      <alignment horizontal="right" vertical="center"/>
    </xf>
    <xf numFmtId="186" fontId="6" fillId="0" borderId="64" xfId="0" applyNumberFormat="1" applyFont="1" applyBorder="1" applyAlignment="1" quotePrefix="1">
      <alignment horizontal="right" vertical="center"/>
    </xf>
    <xf numFmtId="0" fontId="15" fillId="0" borderId="0" xfId="0" applyFont="1" applyAlignment="1">
      <alignment horizontal="center"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22" xfId="0" applyBorder="1" applyAlignment="1">
      <alignment horizontal="left" vertical="center"/>
    </xf>
    <xf numFmtId="0" fontId="18" fillId="0" borderId="80" xfId="0" applyFont="1" applyFill="1" applyBorder="1" applyAlignment="1">
      <alignment horizontal="center" vertical="center"/>
    </xf>
    <xf numFmtId="0" fontId="18" fillId="0" borderId="81" xfId="0" applyFont="1" applyFill="1" applyBorder="1" applyAlignment="1">
      <alignment horizontal="center" vertical="center"/>
    </xf>
    <xf numFmtId="0" fontId="18" fillId="0" borderId="82" xfId="0" applyFont="1" applyFill="1" applyBorder="1" applyAlignment="1">
      <alignment horizontal="center" vertical="center"/>
    </xf>
    <xf numFmtId="0" fontId="18" fillId="0" borderId="80" xfId="0" applyFont="1" applyFill="1" applyBorder="1" applyAlignment="1">
      <alignment horizontal="left" vertical="center"/>
    </xf>
    <xf numFmtId="0" fontId="18" fillId="0" borderId="81" xfId="0" applyFont="1" applyFill="1" applyBorder="1" applyAlignment="1">
      <alignment horizontal="left" vertical="center"/>
    </xf>
    <xf numFmtId="0" fontId="18" fillId="0" borderId="82" xfId="0" applyFont="1" applyFill="1" applyBorder="1" applyAlignment="1">
      <alignment horizontal="left" vertical="center"/>
    </xf>
    <xf numFmtId="0" fontId="6" fillId="0" borderId="30" xfId="0" applyFont="1" applyBorder="1" applyAlignment="1">
      <alignment horizontal="center" vertical="center"/>
    </xf>
    <xf numFmtId="0" fontId="6" fillId="0" borderId="83" xfId="0" applyFont="1" applyBorder="1" applyAlignment="1">
      <alignment horizontal="center" vertical="center"/>
    </xf>
    <xf numFmtId="0" fontId="6" fillId="0" borderId="52" xfId="0" applyFont="1" applyBorder="1" applyAlignment="1">
      <alignment horizontal="center" vertical="center"/>
    </xf>
    <xf numFmtId="0" fontId="6" fillId="0" borderId="0" xfId="0" applyFont="1" applyBorder="1" applyAlignment="1">
      <alignment horizontal="center" vertical="center"/>
    </xf>
    <xf numFmtId="0" fontId="4" fillId="0" borderId="52" xfId="0" applyFont="1" applyFill="1" applyBorder="1" applyAlignment="1">
      <alignment horizontal="center" vertical="top"/>
    </xf>
    <xf numFmtId="0" fontId="4" fillId="0" borderId="0" xfId="0" applyFont="1" applyFill="1" applyBorder="1" applyAlignment="1">
      <alignment horizontal="center" vertical="top"/>
    </xf>
    <xf numFmtId="0" fontId="15" fillId="0" borderId="0" xfId="0" applyFont="1" applyBorder="1" applyAlignment="1">
      <alignment horizontal="center" vertical="center"/>
    </xf>
    <xf numFmtId="0" fontId="15" fillId="0" borderId="22" xfId="0" applyFont="1" applyBorder="1" applyAlignment="1">
      <alignment horizontal="center" vertical="center"/>
    </xf>
    <xf numFmtId="0" fontId="20" fillId="0" borderId="0" xfId="0" applyFont="1" applyAlignment="1">
      <alignment horizontal="center" vertical="center"/>
    </xf>
    <xf numFmtId="0" fontId="20" fillId="0" borderId="0" xfId="0" applyFont="1" applyAlignment="1">
      <alignment vertical="center"/>
    </xf>
    <xf numFmtId="0" fontId="17" fillId="0" borderId="0" xfId="0" applyFont="1" applyAlignment="1">
      <alignment/>
    </xf>
    <xf numFmtId="0" fontId="16" fillId="0" borderId="0" xfId="0" applyFont="1" applyAlignment="1">
      <alignment/>
    </xf>
    <xf numFmtId="0" fontId="0" fillId="0" borderId="52" xfId="0" applyFont="1" applyBorder="1" applyAlignment="1">
      <alignment horizontal="center"/>
    </xf>
    <xf numFmtId="0" fontId="0" fillId="0" borderId="0" xfId="0" applyFont="1" applyBorder="1" applyAlignment="1">
      <alignment horizontal="center"/>
    </xf>
    <xf numFmtId="0" fontId="0" fillId="0" borderId="34" xfId="0" applyFont="1" applyBorder="1" applyAlignment="1">
      <alignment horizontal="center" vertical="center"/>
    </xf>
    <xf numFmtId="0" fontId="0" fillId="0" borderId="22" xfId="0" applyFont="1" applyBorder="1" applyAlignment="1">
      <alignment horizontal="center" vertical="center"/>
    </xf>
    <xf numFmtId="0" fontId="7" fillId="0" borderId="52" xfId="0" applyFont="1" applyBorder="1" applyAlignment="1">
      <alignment horizontal="center" vertical="center"/>
    </xf>
    <xf numFmtId="0" fontId="7" fillId="0" borderId="0" xfId="0" applyFont="1" applyBorder="1" applyAlignment="1">
      <alignment horizontal="center" vertical="center"/>
    </xf>
    <xf numFmtId="0" fontId="2" fillId="0" borderId="0" xfId="0" applyFont="1" applyAlignment="1">
      <alignment horizontal="left" vertical="center"/>
    </xf>
    <xf numFmtId="0" fontId="8" fillId="0" borderId="30" xfId="0" applyFont="1" applyBorder="1" applyAlignment="1">
      <alignment horizontal="center" vertical="center"/>
    </xf>
    <xf numFmtId="0" fontId="8" fillId="0" borderId="83" xfId="0" applyFont="1" applyBorder="1" applyAlignment="1">
      <alignment horizontal="center" vertical="center"/>
    </xf>
    <xf numFmtId="0" fontId="8" fillId="0" borderId="47" xfId="0" applyFont="1" applyBorder="1" applyAlignment="1">
      <alignment horizontal="center" vertical="center"/>
    </xf>
    <xf numFmtId="0" fontId="8" fillId="0" borderId="52" xfId="0" applyFont="1" applyBorder="1" applyAlignment="1">
      <alignment horizontal="center" vertical="center"/>
    </xf>
    <xf numFmtId="0" fontId="8" fillId="0" borderId="0" xfId="0" applyFont="1" applyBorder="1" applyAlignment="1">
      <alignment horizontal="center" vertical="center"/>
    </xf>
    <xf numFmtId="0" fontId="8" fillId="0" borderId="24" xfId="0" applyFont="1" applyBorder="1" applyAlignment="1">
      <alignment horizontal="center" vertical="center"/>
    </xf>
    <xf numFmtId="0" fontId="18" fillId="0" borderId="84" xfId="0" applyFont="1" applyFill="1" applyBorder="1" applyAlignment="1">
      <alignment horizontal="left" vertical="center"/>
    </xf>
    <xf numFmtId="0" fontId="18" fillId="0" borderId="22" xfId="0" applyFont="1" applyFill="1" applyBorder="1" applyAlignment="1">
      <alignment horizontal="left" vertical="center"/>
    </xf>
    <xf numFmtId="0" fontId="18" fillId="0" borderId="65"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5"/>
  <sheetViews>
    <sheetView tabSelected="1" zoomScale="80" zoomScaleNormal="80" zoomScalePageLayoutView="0" workbookViewId="0" topLeftCell="A7">
      <selection activeCell="S38" sqref="S38"/>
    </sheetView>
  </sheetViews>
  <sheetFormatPr defaultColWidth="9.00390625" defaultRowHeight="12.75" customHeight="1"/>
  <cols>
    <col min="1" max="1" width="11.625" style="1" customWidth="1"/>
    <col min="2" max="2" width="6.75390625" style="0" customWidth="1"/>
    <col min="3" max="3" width="9.625" style="0" customWidth="1"/>
    <col min="4" max="4" width="11.625" style="1" customWidth="1"/>
    <col min="5" max="5" width="6.75390625" style="0" customWidth="1"/>
    <col min="6" max="6" width="9.625" style="0" customWidth="1"/>
    <col min="7" max="7" width="4.625" style="2" customWidth="1"/>
    <col min="8" max="8" width="11.625" style="1" customWidth="1"/>
    <col min="9" max="9" width="6.75390625" style="0" customWidth="1"/>
    <col min="10" max="10" width="9.625" style="0" customWidth="1"/>
    <col min="11" max="11" width="11.625" style="1" customWidth="1"/>
    <col min="12" max="12" width="6.75390625" style="0" customWidth="1"/>
    <col min="13" max="13" width="9.625" style="0" customWidth="1"/>
    <col min="14" max="14" width="6.625" style="0" customWidth="1"/>
    <col min="15" max="15" width="14.625" style="44" customWidth="1"/>
    <col min="16" max="16" width="15.625" style="44" customWidth="1"/>
    <col min="17" max="17" width="14.625" style="44" customWidth="1"/>
    <col min="18" max="18" width="10.00390625" style="44" customWidth="1"/>
    <col min="19" max="19" width="6.875" style="0" customWidth="1"/>
  </cols>
  <sheetData>
    <row r="1" spans="1:18" s="18" customFormat="1" ht="39.75" customHeight="1">
      <c r="A1" s="201" t="s">
        <v>94</v>
      </c>
      <c r="B1" s="202"/>
      <c r="C1" s="202"/>
      <c r="D1" s="101"/>
      <c r="E1" s="201" t="s">
        <v>96</v>
      </c>
      <c r="F1" s="201"/>
      <c r="G1" s="201"/>
      <c r="H1" s="201"/>
      <c r="I1" s="201"/>
      <c r="J1" s="102"/>
      <c r="K1" s="101" t="s">
        <v>34</v>
      </c>
      <c r="L1" s="102"/>
      <c r="P1" s="51"/>
      <c r="Q1" s="28" t="s">
        <v>184</v>
      </c>
      <c r="R1" s="51"/>
    </row>
    <row r="2" spans="1:18" s="27" customFormat="1" ht="29.25" customHeight="1">
      <c r="A2" s="203" t="s">
        <v>175</v>
      </c>
      <c r="B2" s="203"/>
      <c r="C2" s="203"/>
      <c r="D2" s="203"/>
      <c r="G2" s="32"/>
      <c r="H2" s="203" t="s">
        <v>174</v>
      </c>
      <c r="I2" s="203"/>
      <c r="J2" s="203"/>
      <c r="K2" s="204"/>
      <c r="P2" s="183" t="s">
        <v>13</v>
      </c>
      <c r="Q2" s="183"/>
      <c r="R2" s="114"/>
    </row>
    <row r="3" spans="16:17" ht="4.5" customHeight="1" thickBot="1">
      <c r="P3" s="54"/>
      <c r="Q3" s="54"/>
    </row>
    <row r="4" spans="1:19" ht="18" customHeight="1" thickBot="1">
      <c r="A4" s="12" t="s">
        <v>1</v>
      </c>
      <c r="B4" s="10" t="s">
        <v>8</v>
      </c>
      <c r="C4" s="11" t="s">
        <v>0</v>
      </c>
      <c r="D4" s="13" t="s">
        <v>1</v>
      </c>
      <c r="E4" s="10" t="s">
        <v>8</v>
      </c>
      <c r="F4" s="61" t="s">
        <v>0</v>
      </c>
      <c r="G4" s="31"/>
      <c r="H4" s="12" t="s">
        <v>1</v>
      </c>
      <c r="I4" s="10" t="s">
        <v>8</v>
      </c>
      <c r="J4" s="60" t="s">
        <v>0</v>
      </c>
      <c r="K4" s="13" t="s">
        <v>1</v>
      </c>
      <c r="L4" s="10" t="s">
        <v>8</v>
      </c>
      <c r="M4" s="61" t="s">
        <v>0</v>
      </c>
      <c r="N4" s="1"/>
      <c r="O4" s="89" t="s">
        <v>22</v>
      </c>
      <c r="P4" s="133">
        <f>SUM(C5:C31)+SUM(F5:F11)+610</f>
        <v>92860</v>
      </c>
      <c r="Q4" s="90" t="s">
        <v>26</v>
      </c>
      <c r="R4" s="175">
        <f>SUM(J5:J14)-300+440</f>
        <v>33060</v>
      </c>
      <c r="S4" s="176"/>
    </row>
    <row r="5" spans="1:19" ht="16.5" customHeight="1" thickTop="1">
      <c r="A5" s="86" t="s">
        <v>106</v>
      </c>
      <c r="B5" s="58" t="s">
        <v>2</v>
      </c>
      <c r="C5" s="162">
        <v>5810</v>
      </c>
      <c r="D5" s="7" t="s">
        <v>72</v>
      </c>
      <c r="E5" s="35" t="s">
        <v>2</v>
      </c>
      <c r="F5" s="155">
        <v>490</v>
      </c>
      <c r="G5" s="29"/>
      <c r="H5" s="100" t="s">
        <v>127</v>
      </c>
      <c r="I5" s="26" t="s">
        <v>9</v>
      </c>
      <c r="J5" s="146">
        <v>5400</v>
      </c>
      <c r="K5" s="57" t="s">
        <v>88</v>
      </c>
      <c r="L5" s="33" t="s">
        <v>103</v>
      </c>
      <c r="M5" s="138">
        <v>2220</v>
      </c>
      <c r="N5" s="1"/>
      <c r="O5" s="126" t="s">
        <v>191</v>
      </c>
      <c r="P5" s="134">
        <f>SUM(F12:F14)+SUM(F16:F17)-610</f>
        <v>12030</v>
      </c>
      <c r="Q5" s="55" t="s">
        <v>27</v>
      </c>
      <c r="R5" s="177">
        <f>SUM(J15:J17)+J19-440</f>
        <v>7380</v>
      </c>
      <c r="S5" s="178"/>
    </row>
    <row r="6" spans="1:19" ht="16.5" customHeight="1">
      <c r="A6" s="38" t="s">
        <v>107</v>
      </c>
      <c r="B6" s="33" t="s">
        <v>118</v>
      </c>
      <c r="C6" s="138">
        <v>2150</v>
      </c>
      <c r="D6" s="62" t="s">
        <v>73</v>
      </c>
      <c r="E6" s="63" t="s">
        <v>30</v>
      </c>
      <c r="F6" s="156">
        <v>1080</v>
      </c>
      <c r="G6" s="29"/>
      <c r="H6" s="6" t="s">
        <v>111</v>
      </c>
      <c r="I6" s="33" t="s">
        <v>30</v>
      </c>
      <c r="J6" s="147">
        <v>9800</v>
      </c>
      <c r="K6" s="14" t="s">
        <v>89</v>
      </c>
      <c r="L6" s="33" t="s">
        <v>118</v>
      </c>
      <c r="M6" s="138">
        <v>440</v>
      </c>
      <c r="N6" s="1"/>
      <c r="O6" s="91" t="s">
        <v>23</v>
      </c>
      <c r="P6" s="134">
        <f>SUM(F18:F20)</f>
        <v>7270</v>
      </c>
      <c r="Q6" s="55" t="s">
        <v>104</v>
      </c>
      <c r="R6" s="177">
        <f>SUM(M5:M9)+SUM(J20:J21)+300</f>
        <v>17990</v>
      </c>
      <c r="S6" s="178"/>
    </row>
    <row r="7" spans="1:19" ht="16.5" customHeight="1">
      <c r="A7" s="6" t="s">
        <v>97</v>
      </c>
      <c r="B7" s="33" t="s">
        <v>118</v>
      </c>
      <c r="C7" s="138">
        <v>1800</v>
      </c>
      <c r="D7" s="7" t="s">
        <v>74</v>
      </c>
      <c r="E7" s="63" t="s">
        <v>30</v>
      </c>
      <c r="F7" s="155">
        <v>4410</v>
      </c>
      <c r="G7" s="29"/>
      <c r="H7" s="6" t="s">
        <v>126</v>
      </c>
      <c r="I7" s="33" t="s">
        <v>30</v>
      </c>
      <c r="J7" s="147">
        <v>2040</v>
      </c>
      <c r="K7" s="14" t="s">
        <v>90</v>
      </c>
      <c r="L7" s="33" t="s">
        <v>118</v>
      </c>
      <c r="M7" s="139">
        <v>5150</v>
      </c>
      <c r="N7" s="1"/>
      <c r="O7" s="91" t="s">
        <v>24</v>
      </c>
      <c r="P7" s="135">
        <f>SUM(F21:F24)</f>
        <v>9000</v>
      </c>
      <c r="Q7" s="117" t="s">
        <v>190</v>
      </c>
      <c r="R7" s="179">
        <f>SUM(M10:M12)</f>
        <v>4300</v>
      </c>
      <c r="S7" s="180"/>
    </row>
    <row r="8" spans="1:19" ht="16.5" customHeight="1">
      <c r="A8" s="19" t="s">
        <v>108</v>
      </c>
      <c r="B8" s="34" t="s">
        <v>118</v>
      </c>
      <c r="C8" s="138">
        <v>2890</v>
      </c>
      <c r="D8" s="7" t="s">
        <v>75</v>
      </c>
      <c r="E8" s="63" t="s">
        <v>118</v>
      </c>
      <c r="F8" s="155">
        <v>5020</v>
      </c>
      <c r="G8" s="29"/>
      <c r="H8" s="6" t="s">
        <v>77</v>
      </c>
      <c r="I8" s="33" t="s">
        <v>30</v>
      </c>
      <c r="J8" s="147">
        <v>1560</v>
      </c>
      <c r="K8" s="67" t="s">
        <v>37</v>
      </c>
      <c r="L8" s="33" t="s">
        <v>36</v>
      </c>
      <c r="M8" s="140">
        <v>2370</v>
      </c>
      <c r="N8" s="1"/>
      <c r="O8" s="91" t="s">
        <v>25</v>
      </c>
      <c r="P8" s="135">
        <f>SUM(F25:F28)</f>
        <v>8090</v>
      </c>
      <c r="Q8" s="55" t="s">
        <v>28</v>
      </c>
      <c r="R8" s="177">
        <f>SUM(M13:M15)</f>
        <v>6830</v>
      </c>
      <c r="S8" s="178"/>
    </row>
    <row r="9" spans="1:19" ht="16.5" customHeight="1" thickBot="1">
      <c r="A9" s="6" t="s">
        <v>41</v>
      </c>
      <c r="B9" s="33" t="s">
        <v>118</v>
      </c>
      <c r="C9" s="148">
        <v>5140</v>
      </c>
      <c r="D9" s="14" t="s">
        <v>130</v>
      </c>
      <c r="E9" s="63" t="s">
        <v>118</v>
      </c>
      <c r="F9" s="155">
        <v>2230</v>
      </c>
      <c r="G9" s="29"/>
      <c r="H9" s="6" t="s">
        <v>78</v>
      </c>
      <c r="I9" s="33" t="s">
        <v>30</v>
      </c>
      <c r="J9" s="147">
        <v>2260</v>
      </c>
      <c r="K9" s="56" t="s">
        <v>91</v>
      </c>
      <c r="L9" s="37" t="s">
        <v>36</v>
      </c>
      <c r="M9" s="141">
        <v>3960</v>
      </c>
      <c r="N9" s="1"/>
      <c r="O9" s="126" t="s">
        <v>192</v>
      </c>
      <c r="P9" s="135">
        <f>SUM(F29:F31)</f>
        <v>8830</v>
      </c>
      <c r="Q9" s="172" t="s">
        <v>100</v>
      </c>
      <c r="R9" s="181">
        <f>SUM(M16:M21)</f>
        <v>9420</v>
      </c>
      <c r="S9" s="182"/>
    </row>
    <row r="10" spans="1:19" ht="16.5" customHeight="1" thickBot="1">
      <c r="A10" s="6" t="s">
        <v>42</v>
      </c>
      <c r="B10" s="33" t="s">
        <v>118</v>
      </c>
      <c r="C10" s="148">
        <v>3680</v>
      </c>
      <c r="D10" s="98" t="s">
        <v>113</v>
      </c>
      <c r="E10" s="99" t="s">
        <v>118</v>
      </c>
      <c r="F10" s="157">
        <v>310</v>
      </c>
      <c r="G10" s="29"/>
      <c r="H10" s="72" t="s">
        <v>87</v>
      </c>
      <c r="I10" s="73" t="s">
        <v>30</v>
      </c>
      <c r="J10" s="153">
        <v>3120</v>
      </c>
      <c r="K10" s="67" t="s">
        <v>19</v>
      </c>
      <c r="L10" s="26" t="s">
        <v>12</v>
      </c>
      <c r="M10" s="142">
        <v>1920</v>
      </c>
      <c r="N10" s="1"/>
      <c r="O10" s="108" t="s">
        <v>146</v>
      </c>
      <c r="P10" s="136">
        <f>SUM(P4:P9)</f>
        <v>138080</v>
      </c>
      <c r="Q10" s="109" t="s">
        <v>145</v>
      </c>
      <c r="R10" s="173">
        <f>SUM(R4:S9)</f>
        <v>78980</v>
      </c>
      <c r="S10" s="174"/>
    </row>
    <row r="11" spans="1:19" ht="16.5" customHeight="1" thickBot="1">
      <c r="A11" s="6" t="s">
        <v>43</v>
      </c>
      <c r="B11" s="33" t="s">
        <v>118</v>
      </c>
      <c r="C11" s="148">
        <v>2530</v>
      </c>
      <c r="D11" s="56" t="s">
        <v>76</v>
      </c>
      <c r="E11" s="37" t="s">
        <v>118</v>
      </c>
      <c r="F11" s="158">
        <v>620</v>
      </c>
      <c r="G11" s="29"/>
      <c r="H11" s="190" t="s">
        <v>208</v>
      </c>
      <c r="I11" s="191"/>
      <c r="J11" s="192"/>
      <c r="K11" s="21" t="s">
        <v>20</v>
      </c>
      <c r="L11" s="26" t="s">
        <v>36</v>
      </c>
      <c r="M11" s="140">
        <v>1430</v>
      </c>
      <c r="N11" s="1"/>
      <c r="O11" s="92" t="s">
        <v>33</v>
      </c>
      <c r="P11" s="137">
        <v>70</v>
      </c>
      <c r="Q11" s="92" t="s">
        <v>29</v>
      </c>
      <c r="R11" s="173">
        <f>P10+R10+P11</f>
        <v>217130</v>
      </c>
      <c r="S11" s="174"/>
    </row>
    <row r="12" spans="1:18" ht="16.5" customHeight="1" thickBot="1">
      <c r="A12" s="6" t="s">
        <v>44</v>
      </c>
      <c r="B12" s="33" t="s">
        <v>118</v>
      </c>
      <c r="C12" s="148">
        <v>3390</v>
      </c>
      <c r="D12" s="21" t="s">
        <v>112</v>
      </c>
      <c r="E12" s="26" t="s">
        <v>6</v>
      </c>
      <c r="F12" s="140">
        <v>4830</v>
      </c>
      <c r="G12" s="29"/>
      <c r="H12" s="6" t="s">
        <v>79</v>
      </c>
      <c r="I12" s="33" t="s">
        <v>30</v>
      </c>
      <c r="J12" s="148">
        <v>3870</v>
      </c>
      <c r="K12" s="56" t="s">
        <v>115</v>
      </c>
      <c r="L12" s="37" t="s">
        <v>36</v>
      </c>
      <c r="M12" s="141">
        <v>950</v>
      </c>
      <c r="N12" s="1"/>
      <c r="O12" s="93"/>
      <c r="P12" s="199" t="s">
        <v>159</v>
      </c>
      <c r="Q12" s="199"/>
      <c r="R12" s="84"/>
    </row>
    <row r="13" spans="1:19" ht="16.5" customHeight="1">
      <c r="A13" s="6" t="s">
        <v>45</v>
      </c>
      <c r="B13" s="33" t="s">
        <v>118</v>
      </c>
      <c r="C13" s="148">
        <v>2080</v>
      </c>
      <c r="D13" s="7" t="s">
        <v>63</v>
      </c>
      <c r="E13" s="33" t="s">
        <v>118</v>
      </c>
      <c r="F13" s="138">
        <v>1010</v>
      </c>
      <c r="G13" s="29"/>
      <c r="H13" s="6" t="s">
        <v>80</v>
      </c>
      <c r="I13" s="33" t="s">
        <v>30</v>
      </c>
      <c r="J13" s="148">
        <v>2350</v>
      </c>
      <c r="K13" s="67" t="s">
        <v>92</v>
      </c>
      <c r="L13" s="26" t="s">
        <v>11</v>
      </c>
      <c r="M13" s="140">
        <v>2740</v>
      </c>
      <c r="N13" s="1"/>
      <c r="P13" s="200"/>
      <c r="Q13" s="200"/>
      <c r="R13" s="169" t="s">
        <v>207</v>
      </c>
      <c r="S13" s="123" t="s">
        <v>189</v>
      </c>
    </row>
    <row r="14" spans="1:19" ht="16.5" customHeight="1" thickBot="1">
      <c r="A14" s="6" t="s">
        <v>129</v>
      </c>
      <c r="B14" s="33" t="s">
        <v>118</v>
      </c>
      <c r="C14" s="148">
        <v>3520</v>
      </c>
      <c r="D14" s="71" t="s">
        <v>64</v>
      </c>
      <c r="E14" s="63" t="s">
        <v>118</v>
      </c>
      <c r="F14" s="159">
        <v>1980</v>
      </c>
      <c r="G14" s="29"/>
      <c r="H14" s="9" t="s">
        <v>81</v>
      </c>
      <c r="I14" s="37" t="s">
        <v>30</v>
      </c>
      <c r="J14" s="149">
        <v>2520</v>
      </c>
      <c r="K14" s="69" t="s">
        <v>93</v>
      </c>
      <c r="L14" s="26" t="s">
        <v>36</v>
      </c>
      <c r="M14" s="140">
        <v>2450</v>
      </c>
      <c r="N14" s="1"/>
      <c r="O14" s="117" t="s">
        <v>172</v>
      </c>
      <c r="P14" s="52" t="s">
        <v>119</v>
      </c>
      <c r="Q14" s="111"/>
      <c r="R14" s="131" t="s">
        <v>200</v>
      </c>
      <c r="S14" s="121" t="s">
        <v>193</v>
      </c>
    </row>
    <row r="15" spans="1:19" ht="16.5" customHeight="1" thickBot="1">
      <c r="A15" s="6" t="s">
        <v>46</v>
      </c>
      <c r="B15" s="33" t="s">
        <v>30</v>
      </c>
      <c r="C15" s="148">
        <v>3170</v>
      </c>
      <c r="D15" s="218" t="s">
        <v>186</v>
      </c>
      <c r="E15" s="219"/>
      <c r="F15" s="220"/>
      <c r="G15" s="30"/>
      <c r="H15" s="38" t="s">
        <v>82</v>
      </c>
      <c r="I15" s="26" t="s">
        <v>10</v>
      </c>
      <c r="J15" s="150">
        <v>2340</v>
      </c>
      <c r="K15" s="103" t="s">
        <v>101</v>
      </c>
      <c r="L15" s="37" t="s">
        <v>36</v>
      </c>
      <c r="M15" s="141">
        <v>1640</v>
      </c>
      <c r="N15" s="1"/>
      <c r="O15" s="85" t="s">
        <v>180</v>
      </c>
      <c r="P15" s="52" t="s">
        <v>120</v>
      </c>
      <c r="Q15" s="111"/>
      <c r="R15" s="131" t="s">
        <v>201</v>
      </c>
      <c r="S15" s="121" t="s">
        <v>194</v>
      </c>
    </row>
    <row r="16" spans="1:19" ht="16.5" customHeight="1">
      <c r="A16" s="6" t="s">
        <v>47</v>
      </c>
      <c r="B16" s="33" t="s">
        <v>30</v>
      </c>
      <c r="C16" s="148">
        <v>2380</v>
      </c>
      <c r="D16" s="7" t="s">
        <v>110</v>
      </c>
      <c r="E16" s="33" t="s">
        <v>6</v>
      </c>
      <c r="F16" s="138">
        <v>2660</v>
      </c>
      <c r="G16" s="29"/>
      <c r="H16" s="6" t="s">
        <v>83</v>
      </c>
      <c r="I16" s="34" t="s">
        <v>30</v>
      </c>
      <c r="J16" s="148">
        <v>1850</v>
      </c>
      <c r="K16" s="67" t="s">
        <v>38</v>
      </c>
      <c r="L16" s="26" t="s">
        <v>99</v>
      </c>
      <c r="M16" s="142">
        <v>2630</v>
      </c>
      <c r="N16" s="1"/>
      <c r="O16" s="118" t="s">
        <v>176</v>
      </c>
      <c r="P16" s="52" t="s">
        <v>14</v>
      </c>
      <c r="Q16" s="111"/>
      <c r="R16" s="131" t="s">
        <v>202</v>
      </c>
      <c r="S16" s="121" t="s">
        <v>195</v>
      </c>
    </row>
    <row r="17" spans="1:19" ht="16.5" customHeight="1" thickBot="1">
      <c r="A17" s="6" t="s">
        <v>102</v>
      </c>
      <c r="B17" s="33" t="s">
        <v>30</v>
      </c>
      <c r="C17" s="148">
        <v>1790</v>
      </c>
      <c r="D17" s="56" t="s">
        <v>65</v>
      </c>
      <c r="E17" s="37" t="s">
        <v>121</v>
      </c>
      <c r="F17" s="141">
        <v>2160</v>
      </c>
      <c r="G17" s="29"/>
      <c r="H17" s="64" t="s">
        <v>84</v>
      </c>
      <c r="I17" s="63" t="s">
        <v>30</v>
      </c>
      <c r="J17" s="151">
        <v>2820</v>
      </c>
      <c r="K17" s="14" t="s">
        <v>209</v>
      </c>
      <c r="L17" s="33" t="s">
        <v>36</v>
      </c>
      <c r="M17" s="138">
        <v>2990</v>
      </c>
      <c r="N17" s="1"/>
      <c r="O17" s="118" t="s">
        <v>21</v>
      </c>
      <c r="P17" s="52" t="s">
        <v>15</v>
      </c>
      <c r="Q17" s="111"/>
      <c r="R17" s="131" t="s">
        <v>203</v>
      </c>
      <c r="S17" s="121" t="s">
        <v>196</v>
      </c>
    </row>
    <row r="18" spans="1:19" ht="16.5" customHeight="1">
      <c r="A18" s="6" t="s">
        <v>48</v>
      </c>
      <c r="B18" s="33" t="s">
        <v>30</v>
      </c>
      <c r="C18" s="148">
        <v>3030</v>
      </c>
      <c r="D18" s="38" t="s">
        <v>55</v>
      </c>
      <c r="E18" s="68" t="s">
        <v>3</v>
      </c>
      <c r="F18" s="160">
        <v>2020</v>
      </c>
      <c r="G18" s="29"/>
      <c r="H18" s="187" t="s">
        <v>187</v>
      </c>
      <c r="I18" s="188"/>
      <c r="J18" s="189"/>
      <c r="K18" s="21" t="s">
        <v>39</v>
      </c>
      <c r="L18" s="26" t="s">
        <v>36</v>
      </c>
      <c r="M18" s="140">
        <v>1790</v>
      </c>
      <c r="N18" s="1"/>
      <c r="O18" s="119" t="s">
        <v>179</v>
      </c>
      <c r="P18" s="53" t="s">
        <v>16</v>
      </c>
      <c r="Q18" s="112"/>
      <c r="R18" s="132" t="s">
        <v>204</v>
      </c>
      <c r="S18" s="122" t="s">
        <v>197</v>
      </c>
    </row>
    <row r="19" spans="1:19" ht="16.5" customHeight="1" thickBot="1">
      <c r="A19" s="6" t="s">
        <v>49</v>
      </c>
      <c r="B19" s="33" t="s">
        <v>36</v>
      </c>
      <c r="C19" s="148">
        <v>3310</v>
      </c>
      <c r="D19" s="6" t="s">
        <v>56</v>
      </c>
      <c r="E19" s="35" t="s">
        <v>122</v>
      </c>
      <c r="F19" s="155">
        <v>3180</v>
      </c>
      <c r="G19" s="29"/>
      <c r="H19" s="9" t="s">
        <v>85</v>
      </c>
      <c r="I19" s="37" t="s">
        <v>10</v>
      </c>
      <c r="J19" s="149">
        <v>810</v>
      </c>
      <c r="K19" s="14" t="s">
        <v>40</v>
      </c>
      <c r="L19" s="33" t="s">
        <v>36</v>
      </c>
      <c r="M19" s="138">
        <v>1520</v>
      </c>
      <c r="O19" s="119" t="s">
        <v>177</v>
      </c>
      <c r="P19" s="53" t="s">
        <v>17</v>
      </c>
      <c r="Q19" s="113"/>
      <c r="R19" s="132" t="s">
        <v>205</v>
      </c>
      <c r="S19" s="122" t="s">
        <v>198</v>
      </c>
    </row>
    <row r="20" spans="1:19" ht="16.5" customHeight="1" thickBot="1">
      <c r="A20" s="70" t="s">
        <v>50</v>
      </c>
      <c r="B20" s="33" t="s">
        <v>36</v>
      </c>
      <c r="C20" s="163">
        <v>2850</v>
      </c>
      <c r="D20" s="56" t="s">
        <v>57</v>
      </c>
      <c r="E20" s="36" t="s">
        <v>122</v>
      </c>
      <c r="F20" s="158">
        <v>2070</v>
      </c>
      <c r="G20" s="29"/>
      <c r="H20" s="38" t="s">
        <v>125</v>
      </c>
      <c r="I20" s="26" t="s">
        <v>103</v>
      </c>
      <c r="J20" s="152">
        <v>1730</v>
      </c>
      <c r="K20" s="14" t="s">
        <v>98</v>
      </c>
      <c r="L20" s="33" t="s">
        <v>36</v>
      </c>
      <c r="M20" s="143">
        <v>390</v>
      </c>
      <c r="O20" s="118" t="s">
        <v>178</v>
      </c>
      <c r="P20" s="52" t="s">
        <v>18</v>
      </c>
      <c r="Q20" s="111"/>
      <c r="R20" s="131" t="s">
        <v>206</v>
      </c>
      <c r="S20" s="121" t="s">
        <v>199</v>
      </c>
    </row>
    <row r="21" spans="1:18" ht="17.25" customHeight="1" thickBot="1">
      <c r="A21" s="19" t="s">
        <v>51</v>
      </c>
      <c r="B21" s="34" t="s">
        <v>36</v>
      </c>
      <c r="C21" s="164">
        <v>1960</v>
      </c>
      <c r="D21" s="21" t="s">
        <v>109</v>
      </c>
      <c r="E21" s="26" t="s">
        <v>4</v>
      </c>
      <c r="F21" s="140">
        <v>2620</v>
      </c>
      <c r="G21" s="29"/>
      <c r="H21" s="9" t="s">
        <v>86</v>
      </c>
      <c r="I21" s="37" t="s">
        <v>30</v>
      </c>
      <c r="J21" s="170">
        <v>1820</v>
      </c>
      <c r="K21" s="56" t="s">
        <v>114</v>
      </c>
      <c r="L21" s="37" t="s">
        <v>36</v>
      </c>
      <c r="M21" s="171">
        <v>100</v>
      </c>
      <c r="R21" s="88"/>
    </row>
    <row r="22" spans="1:13" ht="16.5" customHeight="1">
      <c r="A22" s="19" t="s">
        <v>117</v>
      </c>
      <c r="B22" s="34" t="s">
        <v>36</v>
      </c>
      <c r="C22" s="165">
        <v>2080</v>
      </c>
      <c r="D22" s="7" t="s">
        <v>58</v>
      </c>
      <c r="E22" s="33" t="s">
        <v>122</v>
      </c>
      <c r="F22" s="138">
        <v>2540</v>
      </c>
      <c r="G22" s="29"/>
      <c r="H22" s="39"/>
      <c r="I22" s="2"/>
      <c r="J22" s="2"/>
      <c r="K22" s="74"/>
      <c r="L22" s="79"/>
      <c r="M22" s="144"/>
    </row>
    <row r="23" spans="1:15" ht="16.5" customHeight="1">
      <c r="A23" s="6" t="s">
        <v>124</v>
      </c>
      <c r="B23" s="33" t="s">
        <v>36</v>
      </c>
      <c r="C23" s="148">
        <v>2450</v>
      </c>
      <c r="D23" s="7" t="s">
        <v>59</v>
      </c>
      <c r="E23" s="33" t="s">
        <v>122</v>
      </c>
      <c r="F23" s="138">
        <v>1910</v>
      </c>
      <c r="G23" s="29"/>
      <c r="H23" s="84" t="s">
        <v>105</v>
      </c>
      <c r="I23" s="2"/>
      <c r="J23" s="2"/>
      <c r="O23" s="110" t="s">
        <v>142</v>
      </c>
    </row>
    <row r="24" spans="1:15" ht="16.5" customHeight="1" thickBot="1">
      <c r="A24" s="6" t="s">
        <v>52</v>
      </c>
      <c r="B24" s="33" t="s">
        <v>36</v>
      </c>
      <c r="C24" s="148">
        <v>2090</v>
      </c>
      <c r="D24" s="56" t="s">
        <v>60</v>
      </c>
      <c r="E24" s="37" t="s">
        <v>122</v>
      </c>
      <c r="F24" s="141">
        <v>1930</v>
      </c>
      <c r="G24" s="29"/>
      <c r="I24" s="84"/>
      <c r="J24" s="84"/>
      <c r="K24" s="74"/>
      <c r="L24" s="79"/>
      <c r="M24" s="144"/>
      <c r="O24" s="110" t="s">
        <v>143</v>
      </c>
    </row>
    <row r="25" spans="1:15" ht="16.5" customHeight="1" thickBot="1">
      <c r="A25" s="65" t="s">
        <v>128</v>
      </c>
      <c r="B25" s="63" t="s">
        <v>36</v>
      </c>
      <c r="C25" s="151">
        <v>3730</v>
      </c>
      <c r="D25" s="21" t="s">
        <v>173</v>
      </c>
      <c r="E25" s="26" t="s">
        <v>5</v>
      </c>
      <c r="F25" s="140">
        <v>4190</v>
      </c>
      <c r="G25" s="30"/>
      <c r="H25" s="15" t="s">
        <v>31</v>
      </c>
      <c r="I25" s="17"/>
      <c r="J25" s="154">
        <v>50</v>
      </c>
      <c r="K25" s="16" t="s">
        <v>32</v>
      </c>
      <c r="L25" s="17"/>
      <c r="M25" s="145">
        <v>20</v>
      </c>
      <c r="O25" s="120" t="s">
        <v>144</v>
      </c>
    </row>
    <row r="26" spans="1:18" ht="16.5" customHeight="1">
      <c r="A26" s="6" t="s">
        <v>53</v>
      </c>
      <c r="B26" s="63" t="s">
        <v>36</v>
      </c>
      <c r="C26" s="166">
        <v>2020</v>
      </c>
      <c r="D26" s="21" t="s">
        <v>61</v>
      </c>
      <c r="E26" s="33" t="s">
        <v>30</v>
      </c>
      <c r="F26" s="140">
        <v>1800</v>
      </c>
      <c r="G26" s="29"/>
      <c r="O26" s="110" t="s">
        <v>185</v>
      </c>
      <c r="P26" s="95"/>
      <c r="Q26" s="95"/>
      <c r="R26" s="95"/>
    </row>
    <row r="27" spans="1:15" ht="16.5" customHeight="1">
      <c r="A27" s="6" t="s">
        <v>116</v>
      </c>
      <c r="B27" s="35" t="s">
        <v>36</v>
      </c>
      <c r="C27" s="167">
        <v>2790</v>
      </c>
      <c r="D27" s="7" t="s">
        <v>62</v>
      </c>
      <c r="E27" s="33" t="s">
        <v>123</v>
      </c>
      <c r="F27" s="138">
        <v>1660</v>
      </c>
      <c r="G27" s="29"/>
      <c r="O27" s="110" t="s">
        <v>183</v>
      </c>
    </row>
    <row r="28" spans="1:18" ht="16.5" customHeight="1" thickBot="1">
      <c r="A28" s="6" t="s">
        <v>54</v>
      </c>
      <c r="B28" s="35" t="s">
        <v>36</v>
      </c>
      <c r="C28" s="167">
        <v>3290</v>
      </c>
      <c r="D28" s="56" t="s">
        <v>68</v>
      </c>
      <c r="E28" s="37" t="s">
        <v>123</v>
      </c>
      <c r="F28" s="141">
        <v>440</v>
      </c>
      <c r="G28" s="5"/>
      <c r="H28" s="80" t="s">
        <v>95</v>
      </c>
      <c r="O28" s="110" t="s">
        <v>164</v>
      </c>
      <c r="P28" s="95"/>
      <c r="Q28" s="95"/>
      <c r="R28" s="95"/>
    </row>
    <row r="29" spans="1:18" ht="16.5" customHeight="1">
      <c r="A29" s="6" t="s">
        <v>69</v>
      </c>
      <c r="B29" s="35" t="s">
        <v>36</v>
      </c>
      <c r="C29" s="167">
        <v>4340</v>
      </c>
      <c r="D29" s="75" t="s">
        <v>66</v>
      </c>
      <c r="E29" s="26" t="s">
        <v>7</v>
      </c>
      <c r="F29" s="140">
        <v>2790</v>
      </c>
      <c r="G29" s="5"/>
      <c r="H29" s="110" t="s">
        <v>148</v>
      </c>
      <c r="O29" s="110" t="s">
        <v>181</v>
      </c>
      <c r="P29" s="95"/>
      <c r="Q29" s="95"/>
      <c r="R29" s="95"/>
    </row>
    <row r="30" spans="1:15" ht="16.5" customHeight="1">
      <c r="A30" s="6" t="s">
        <v>70</v>
      </c>
      <c r="B30" s="35" t="s">
        <v>36</v>
      </c>
      <c r="C30" s="167">
        <v>1030</v>
      </c>
      <c r="D30" s="66" t="s">
        <v>67</v>
      </c>
      <c r="E30" s="33" t="s">
        <v>123</v>
      </c>
      <c r="F30" s="161">
        <v>2520</v>
      </c>
      <c r="G30" s="29"/>
      <c r="H30" s="110" t="s">
        <v>149</v>
      </c>
      <c r="O30" s="110" t="s">
        <v>165</v>
      </c>
    </row>
    <row r="31" spans="1:15" ht="16.5" customHeight="1" thickBot="1">
      <c r="A31" s="9" t="s">
        <v>71</v>
      </c>
      <c r="B31" s="36" t="s">
        <v>36</v>
      </c>
      <c r="C31" s="168">
        <v>2790</v>
      </c>
      <c r="D31" s="56" t="s">
        <v>188</v>
      </c>
      <c r="E31" s="37" t="s">
        <v>123</v>
      </c>
      <c r="F31" s="141">
        <v>3520</v>
      </c>
      <c r="G31" s="30"/>
      <c r="H31" s="110" t="s">
        <v>150</v>
      </c>
      <c r="I31" s="80"/>
      <c r="J31" s="80"/>
      <c r="K31" s="80"/>
      <c r="L31" s="80"/>
      <c r="M31" s="80"/>
      <c r="O31" s="110" t="s">
        <v>182</v>
      </c>
    </row>
    <row r="32" spans="7:18" ht="16.5" customHeight="1">
      <c r="G32" s="5"/>
      <c r="H32" s="110" t="s">
        <v>151</v>
      </c>
      <c r="I32" s="80"/>
      <c r="J32" s="80"/>
      <c r="K32" s="80"/>
      <c r="L32" s="80"/>
      <c r="M32" s="80"/>
      <c r="O32" s="41" t="s">
        <v>158</v>
      </c>
      <c r="P32" s="25"/>
      <c r="Q32" s="25"/>
      <c r="R32" s="25"/>
    </row>
    <row r="33" spans="7:19" ht="16.5" customHeight="1">
      <c r="G33" s="5"/>
      <c r="H33" s="110" t="s">
        <v>152</v>
      </c>
      <c r="I33" s="80"/>
      <c r="J33" s="80"/>
      <c r="K33" s="80"/>
      <c r="L33" s="80"/>
      <c r="M33" s="80"/>
      <c r="N33" s="4"/>
      <c r="O33" s="4"/>
      <c r="P33" s="4"/>
      <c r="Q33" s="96"/>
      <c r="R33" s="96"/>
      <c r="S33" s="96"/>
    </row>
    <row r="34" spans="2:19" ht="16.5" customHeight="1">
      <c r="B34" s="1"/>
      <c r="C34" s="1"/>
      <c r="G34" s="5"/>
      <c r="H34" s="110" t="s">
        <v>153</v>
      </c>
      <c r="I34" s="80"/>
      <c r="J34" s="80"/>
      <c r="K34" s="80"/>
      <c r="L34" s="80"/>
      <c r="M34" s="80"/>
      <c r="O34" s="193" t="s">
        <v>166</v>
      </c>
      <c r="P34" s="194"/>
      <c r="Q34" s="194"/>
      <c r="R34" s="194"/>
      <c r="S34" s="77"/>
    </row>
    <row r="35" spans="1:19" ht="16.5" customHeight="1">
      <c r="A35" s="39"/>
      <c r="B35" s="39"/>
      <c r="C35" s="39"/>
      <c r="D35" s="39"/>
      <c r="E35" s="2"/>
      <c r="F35" s="2"/>
      <c r="G35" s="5"/>
      <c r="H35" s="110" t="s">
        <v>154</v>
      </c>
      <c r="I35" s="80"/>
      <c r="J35" s="80"/>
      <c r="K35" s="80"/>
      <c r="L35" s="80"/>
      <c r="M35" s="80"/>
      <c r="O35" s="195"/>
      <c r="P35" s="196"/>
      <c r="Q35" s="196"/>
      <c r="R35" s="196"/>
      <c r="S35" s="124"/>
    </row>
    <row r="36" spans="1:19" ht="16.5" customHeight="1">
      <c r="A36" s="184" t="s">
        <v>160</v>
      </c>
      <c r="B36" s="184"/>
      <c r="C36" s="184"/>
      <c r="D36" s="184"/>
      <c r="E36" s="184"/>
      <c r="F36" s="184"/>
      <c r="G36" s="5"/>
      <c r="H36" s="120" t="s">
        <v>155</v>
      </c>
      <c r="I36" s="80"/>
      <c r="J36" s="80"/>
      <c r="K36" s="80"/>
      <c r="L36" s="80"/>
      <c r="M36" s="80"/>
      <c r="O36" s="197" t="s">
        <v>147</v>
      </c>
      <c r="P36" s="198"/>
      <c r="Q36" s="198"/>
      <c r="R36" s="198"/>
      <c r="S36" s="124"/>
    </row>
    <row r="37" spans="1:19" ht="16.5" customHeight="1">
      <c r="A37" s="211" t="s">
        <v>161</v>
      </c>
      <c r="B37" s="211"/>
      <c r="C37" s="211"/>
      <c r="D37" s="211"/>
      <c r="E37" s="211"/>
      <c r="F37" s="211"/>
      <c r="G37" s="5"/>
      <c r="H37" s="120" t="s">
        <v>156</v>
      </c>
      <c r="I37" s="31"/>
      <c r="J37" s="31"/>
      <c r="K37" s="31"/>
      <c r="L37" s="31"/>
      <c r="M37" s="31"/>
      <c r="O37" s="115"/>
      <c r="P37" s="4"/>
      <c r="Q37" s="96"/>
      <c r="R37" s="96"/>
      <c r="S37" s="124"/>
    </row>
    <row r="38" spans="1:19" ht="18" customHeight="1">
      <c r="A38" s="184" t="s">
        <v>163</v>
      </c>
      <c r="B38" s="184"/>
      <c r="C38" s="184"/>
      <c r="D38" s="184"/>
      <c r="E38" s="184"/>
      <c r="F38" s="184"/>
      <c r="G38" s="5"/>
      <c r="H38" s="110" t="s">
        <v>157</v>
      </c>
      <c r="I38" s="18"/>
      <c r="J38" s="18"/>
      <c r="K38" s="18"/>
      <c r="L38" s="18"/>
      <c r="M38" s="18"/>
      <c r="O38" s="127" t="s">
        <v>167</v>
      </c>
      <c r="P38" s="4"/>
      <c r="Q38" s="128"/>
      <c r="R38" s="96"/>
      <c r="S38" s="124"/>
    </row>
    <row r="39" spans="1:19" ht="19.5" customHeight="1">
      <c r="A39" s="87" t="s">
        <v>162</v>
      </c>
      <c r="B39" s="87"/>
      <c r="C39" s="87"/>
      <c r="D39" s="87"/>
      <c r="E39" s="82"/>
      <c r="F39" s="82"/>
      <c r="G39" s="82"/>
      <c r="I39" s="83"/>
      <c r="J39" s="83"/>
      <c r="K39" s="81"/>
      <c r="O39" s="129"/>
      <c r="P39" s="128" t="s">
        <v>210</v>
      </c>
      <c r="Q39" s="128"/>
      <c r="R39" s="96"/>
      <c r="S39" s="124"/>
    </row>
    <row r="40" spans="1:19" ht="16.5" customHeight="1">
      <c r="A40" s="212" t="s">
        <v>35</v>
      </c>
      <c r="B40" s="213"/>
      <c r="C40" s="213"/>
      <c r="D40" s="213"/>
      <c r="E40" s="213"/>
      <c r="F40" s="213"/>
      <c r="G40" s="213"/>
      <c r="H40" s="213"/>
      <c r="I40" s="213"/>
      <c r="J40" s="213"/>
      <c r="K40" s="213"/>
      <c r="L40" s="213"/>
      <c r="M40" s="214"/>
      <c r="O40" s="127" t="s">
        <v>168</v>
      </c>
      <c r="P40" s="78"/>
      <c r="Q40" s="78"/>
      <c r="R40" s="3"/>
      <c r="S40" s="124"/>
    </row>
    <row r="41" spans="1:19" ht="16.5" customHeight="1">
      <c r="A41" s="215"/>
      <c r="B41" s="216"/>
      <c r="C41" s="216"/>
      <c r="D41" s="216"/>
      <c r="E41" s="216"/>
      <c r="F41" s="216"/>
      <c r="G41" s="216"/>
      <c r="H41" s="216"/>
      <c r="I41" s="216"/>
      <c r="J41" s="216"/>
      <c r="K41" s="216"/>
      <c r="L41" s="216"/>
      <c r="M41" s="217"/>
      <c r="O41" s="129"/>
      <c r="P41" s="128" t="s">
        <v>211</v>
      </c>
      <c r="Q41" s="130"/>
      <c r="R41" s="41"/>
      <c r="S41" s="124"/>
    </row>
    <row r="42" spans="1:19" ht="18" customHeight="1">
      <c r="A42" s="209" t="s">
        <v>138</v>
      </c>
      <c r="B42" s="210"/>
      <c r="C42" s="49" t="s">
        <v>133</v>
      </c>
      <c r="D42" s="49"/>
      <c r="E42" s="49"/>
      <c r="F42" s="49"/>
      <c r="G42" s="49"/>
      <c r="H42" s="49"/>
      <c r="I42" s="2"/>
      <c r="J42" s="76" t="s">
        <v>141</v>
      </c>
      <c r="K42" s="40"/>
      <c r="L42" s="22"/>
      <c r="M42" s="23"/>
      <c r="O42" s="116" t="s">
        <v>169</v>
      </c>
      <c r="P42" s="41"/>
      <c r="Q42" s="41"/>
      <c r="R42" s="41"/>
      <c r="S42" s="124"/>
    </row>
    <row r="43" spans="1:19" ht="21" customHeight="1">
      <c r="A43" s="104"/>
      <c r="B43" s="105"/>
      <c r="C43" s="49" t="s">
        <v>137</v>
      </c>
      <c r="D43" s="106"/>
      <c r="E43" s="106"/>
      <c r="F43" s="106"/>
      <c r="G43" s="106"/>
      <c r="H43" s="106"/>
      <c r="I43" s="107"/>
      <c r="J43" s="8" t="s">
        <v>140</v>
      </c>
      <c r="K43" s="48"/>
      <c r="L43" s="49"/>
      <c r="M43" s="50"/>
      <c r="O43" s="116" t="s">
        <v>170</v>
      </c>
      <c r="P43" s="41"/>
      <c r="Q43" s="41"/>
      <c r="R43" s="41"/>
      <c r="S43" s="124"/>
    </row>
    <row r="44" spans="1:19" s="44" customFormat="1" ht="20.25" customHeight="1">
      <c r="A44" s="205" t="s">
        <v>132</v>
      </c>
      <c r="B44" s="206"/>
      <c r="C44" s="185" t="s">
        <v>134</v>
      </c>
      <c r="D44" s="185"/>
      <c r="E44" s="185"/>
      <c r="F44" s="185"/>
      <c r="G44" s="185"/>
      <c r="H44" s="31" t="s">
        <v>135</v>
      </c>
      <c r="I44" s="31"/>
      <c r="J44" s="31"/>
      <c r="K44" s="42"/>
      <c r="L44" s="24"/>
      <c r="M44" s="43"/>
      <c r="O44" s="116" t="s">
        <v>171</v>
      </c>
      <c r="P44" s="41"/>
      <c r="Q44" s="41"/>
      <c r="R44" s="41"/>
      <c r="S44" s="125"/>
    </row>
    <row r="45" spans="1:19" s="44" customFormat="1" ht="20.25" customHeight="1">
      <c r="A45" s="207" t="s">
        <v>131</v>
      </c>
      <c r="B45" s="208"/>
      <c r="C45" s="186" t="s">
        <v>139</v>
      </c>
      <c r="D45" s="186"/>
      <c r="E45" s="186"/>
      <c r="F45" s="186"/>
      <c r="G45" s="186"/>
      <c r="H45" s="20" t="s">
        <v>136</v>
      </c>
      <c r="I45" s="20"/>
      <c r="J45" s="20"/>
      <c r="K45" s="46"/>
      <c r="L45" s="45"/>
      <c r="M45" s="47"/>
      <c r="O45" s="59"/>
      <c r="P45" s="97"/>
      <c r="Q45" s="97"/>
      <c r="R45" s="97"/>
      <c r="S45" s="94"/>
    </row>
  </sheetData>
  <sheetProtection/>
  <mergeCells count="28">
    <mergeCell ref="A1:C1"/>
    <mergeCell ref="E1:I1"/>
    <mergeCell ref="H2:K2"/>
    <mergeCell ref="A2:D2"/>
    <mergeCell ref="A44:B44"/>
    <mergeCell ref="A45:B45"/>
    <mergeCell ref="A42:B42"/>
    <mergeCell ref="A37:F37"/>
    <mergeCell ref="A40:M41"/>
    <mergeCell ref="D15:F15"/>
    <mergeCell ref="P2:Q2"/>
    <mergeCell ref="A36:F36"/>
    <mergeCell ref="A38:F38"/>
    <mergeCell ref="C44:G44"/>
    <mergeCell ref="C45:G45"/>
    <mergeCell ref="H18:J18"/>
    <mergeCell ref="H11:J11"/>
    <mergeCell ref="O34:R35"/>
    <mergeCell ref="O36:R36"/>
    <mergeCell ref="P12:Q13"/>
    <mergeCell ref="R10:S10"/>
    <mergeCell ref="R11:S11"/>
    <mergeCell ref="R4:S4"/>
    <mergeCell ref="R5:S5"/>
    <mergeCell ref="R6:S6"/>
    <mergeCell ref="R7:S7"/>
    <mergeCell ref="R8:S8"/>
    <mergeCell ref="R9:S9"/>
  </mergeCells>
  <printOptions horizontalCentered="1" verticalCentered="1"/>
  <pageMargins left="0.3937007874015748" right="0.31496062992125984" top="0.2755905511811024" bottom="0.15748031496062992" header="0.31496062992125984" footer="0.1968503937007874"/>
  <pageSetup fitToHeight="2" horizontalDpi="600" verticalDpi="600" orientation="landscape" paperSize="12"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北日本新聞販売センター</dc:creator>
  <cp:keywords/>
  <dc:description/>
  <cp:lastModifiedBy>nghm</cp:lastModifiedBy>
  <cp:lastPrinted>2021-05-18T04:27:57Z</cp:lastPrinted>
  <dcterms:created xsi:type="dcterms:W3CDTF">2001-07-02T05:57:19Z</dcterms:created>
  <dcterms:modified xsi:type="dcterms:W3CDTF">2021-05-28T01:53:07Z</dcterms:modified>
  <cp:category/>
  <cp:version/>
  <cp:contentType/>
  <cp:contentStatus/>
</cp:coreProperties>
</file>