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950" activeTab="0"/>
  </bookViews>
  <sheets>
    <sheet name="朝刊折込部数表" sheetId="1" r:id="rId1"/>
  </sheets>
  <definedNames>
    <definedName name="_xlnm.Print_Area" localSheetId="0">'朝刊折込部数表'!$A$1:$S$46</definedName>
  </definedNames>
  <calcPr fullCalcOnLoad="1"/>
</workbook>
</file>

<file path=xl/sharedStrings.xml><?xml version="1.0" encoding="utf-8"?>
<sst xmlns="http://schemas.openxmlformats.org/spreadsheetml/2006/main" count="289" uniqueCount="211">
  <si>
    <t>折込部数</t>
  </si>
  <si>
    <t xml:space="preserve"> 販売店名</t>
  </si>
  <si>
    <t>富山市</t>
  </si>
  <si>
    <t xml:space="preserve"> 滑川市</t>
  </si>
  <si>
    <t xml:space="preserve"> 魚津市</t>
  </si>
  <si>
    <t xml:space="preserve"> 黒部市</t>
  </si>
  <si>
    <t>中新川</t>
  </si>
  <si>
    <t>下新川</t>
  </si>
  <si>
    <t xml:space="preserve"> 郡市名</t>
  </si>
  <si>
    <t>高岡市</t>
  </si>
  <si>
    <t>氷見市</t>
  </si>
  <si>
    <t>砺波市</t>
  </si>
  <si>
    <t>小矢部</t>
  </si>
  <si>
    <t>富山県の郡・市別部数</t>
  </si>
  <si>
    <t>新聞１頁大のもの（二つ折り）</t>
  </si>
  <si>
    <t>Ｂ４縦長２枚つなぎ（二つ折り）</t>
  </si>
  <si>
    <t>厚紙扱いで二つ折りのもの</t>
  </si>
  <si>
    <t>新聞2頁大のもの（四つ折り）</t>
  </si>
  <si>
    <t>新聞4頁大のもの（八つ折り）</t>
  </si>
  <si>
    <t>富　山　市</t>
  </si>
  <si>
    <t>滑　川　市</t>
  </si>
  <si>
    <t>魚　津　市</t>
  </si>
  <si>
    <t>黒　部　市</t>
  </si>
  <si>
    <t>高　岡　市</t>
  </si>
  <si>
    <t>氷　見　市</t>
  </si>
  <si>
    <t>砺　波　市</t>
  </si>
  <si>
    <t>〃</t>
  </si>
  <si>
    <t>神　　　岡</t>
  </si>
  <si>
    <t>茂　　　住</t>
  </si>
  <si>
    <t>岐　阜　県</t>
  </si>
  <si>
    <t>〔 朝 刊 〕</t>
  </si>
  <si>
    <t>　（株）北日本新聞サービスセンター</t>
  </si>
  <si>
    <t>〃</t>
  </si>
  <si>
    <t>中  伏  木</t>
  </si>
  <si>
    <t>北日本新聞</t>
  </si>
  <si>
    <t>《新聞折込広告基準 及び 本社判断によって取り扱いのできない折込広告》</t>
  </si>
  <si>
    <t>折 込 部 数 表</t>
  </si>
  <si>
    <t>南砺市</t>
  </si>
  <si>
    <t>南　砺　市</t>
  </si>
  <si>
    <t>射水市</t>
  </si>
  <si>
    <t>射　水　市</t>
  </si>
  <si>
    <t>■岐阜県飛騨市　70部</t>
  </si>
  <si>
    <t>〃</t>
  </si>
  <si>
    <t>新聞半頁以下のもの（折りなし）</t>
  </si>
  <si>
    <t>四六判 110Ｋｇ以上のもの（折りなし）</t>
  </si>
  <si>
    <t>新川折込センター</t>
  </si>
  <si>
    <t>高岡折込センター</t>
  </si>
  <si>
    <t>　〒939-2708　富山市婦中町島本郷10-7　　</t>
  </si>
  <si>
    <t>　〒933-0806　高岡市赤祖父594</t>
  </si>
  <si>
    <t>　TEL  ０７６６－２６－６７３８　／　FAX  ０７６６－２３－３４０８</t>
  </si>
  <si>
    <t>　TEL  ０７６５－２３－９６００  ／　FAX  ０７６５－２３－０９２２</t>
  </si>
  <si>
    <t>　ＴＥＬ　０７６－４２１－８６８６　　ＦＡＸ　０７６－４２１－１４５２</t>
  </si>
  <si>
    <t>　本社折込センター</t>
  </si>
  <si>
    <t>　〒937-0851　魚津市住吉1021</t>
  </si>
  <si>
    <t xml:space="preserve">   https://www.kitanippon-sc.co.jp/</t>
  </si>
  <si>
    <t>　 ＊ホームページアドレス</t>
  </si>
  <si>
    <t>・ 折込料は前金制にてお願いいたします。</t>
  </si>
  <si>
    <t>・ 連合企画広告は上記料金の２倍となります。</t>
  </si>
  <si>
    <t>・ 折り数や折り方によって料金が変わります。</t>
  </si>
  <si>
    <t>県西部 小計</t>
  </si>
  <si>
    <t>県東部 小計</t>
  </si>
  <si>
    <t>（営業時間　午前９時～午後５時。日曜・祝日は除く）</t>
  </si>
  <si>
    <t>● 広告主の所在地，事業所名，責任者の記載のないもの</t>
  </si>
  <si>
    <t>● 虚偽誇大な表現により読者に不利益を与えるもの</t>
  </si>
  <si>
    <t>● 煽情的な文言、写真、図案など有害とみられるもの</t>
  </si>
  <si>
    <t>● 名誉毀損，業務妨害となるおそれのあるもの</t>
  </si>
  <si>
    <t>● 著作権、肖像権、および商標権を侵害するおそれがあるもの</t>
  </si>
  <si>
    <t>● 公職選挙候補者の事前運動</t>
  </si>
  <si>
    <t>● 政治問題や係争中の問題について主義主張を述べたもの</t>
  </si>
  <si>
    <t>● 他紙の社名、題字、記事、催事などが掲載、引用されているもの</t>
  </si>
  <si>
    <t>● 各種法令や条例などの関係法規に触れるもの</t>
  </si>
  <si>
    <t>● 新聞社が定めた広告基準に照らして新聞折込が不適当と認められるもの</t>
  </si>
  <si>
    <t xml:space="preserve"> ・ クーポン券チラシには規制がありますので事前にお問い合わせください。</t>
  </si>
  <si>
    <t>新聞折込料金</t>
  </si>
  <si>
    <t>◇新聞が遅れたときや、事故に遭うなど配達に支障が生じた時は、指定日より</t>
  </si>
  <si>
    <t xml:space="preserve"> 　遅れることがあります。</t>
  </si>
  <si>
    <t xml:space="preserve"> 　　　</t>
  </si>
  <si>
    <t>◇大規模な災害が発生した場合、新聞折込が不可能になる場合があります。</t>
  </si>
  <si>
    <t>・ 折込日直前の解約・変更には、次の手数料をいただきます。</t>
  </si>
  <si>
    <t>　　　◇　2営業日前の午前11時以降　… 折込料金の３０％</t>
  </si>
  <si>
    <t>【折込チラシの搬入締切り日時】</t>
  </si>
  <si>
    <t>　　■ チラシ搬入場所  ･･････ 富山折込センター</t>
  </si>
  <si>
    <t>　　■ チラシ搬入締切り･･････ 折込日の２営業日前の正午まで</t>
  </si>
  <si>
    <t>　　■お盆、年末年始、大型連休は特別の締切りになります。お問い合わせ下さい。</t>
  </si>
  <si>
    <t>　　■搬入に際して見本を２部お願いいたしております。</t>
  </si>
  <si>
    <t>　　　◇　3営業日前の午後5時以降   …  折込料金の２０％　　　</t>
  </si>
  <si>
    <t>　　　◇　2営業日前の午後3時以降　 …  原則として解約できません</t>
  </si>
  <si>
    <t>　 については特別料金、または取り扱えない場合がありますので事前にご相談ください。</t>
  </si>
  <si>
    <t>・ その他 特殊変形もの(ホッチキス留め・糊付貼付物有等)、超厚紙（四六判160㎏以上）</t>
  </si>
  <si>
    <t>（税込）</t>
  </si>
  <si>
    <t>小矢部 市</t>
  </si>
  <si>
    <t>中新川 郡</t>
  </si>
  <si>
    <t>下新川 郡</t>
  </si>
  <si>
    <t>　　３円41銭</t>
  </si>
  <si>
    <t>　　４円95銭</t>
  </si>
  <si>
    <t>　　６円82銭</t>
  </si>
  <si>
    <t>　　７円92銭</t>
  </si>
  <si>
    <t>　　９円90銭</t>
  </si>
  <si>
    <t>　13円20銭</t>
  </si>
  <si>
    <t>　26円40銭</t>
  </si>
  <si>
    <t>　　３円10銭</t>
  </si>
  <si>
    <t>　　４円50銭</t>
  </si>
  <si>
    <t>　　６円20銭</t>
  </si>
  <si>
    <t>　　７円20銭</t>
  </si>
  <si>
    <t>　　９円00銭</t>
  </si>
  <si>
    <t>　１２円00銭</t>
  </si>
  <si>
    <t>　２４円00銭</t>
  </si>
  <si>
    <t>税抜価格</t>
  </si>
  <si>
    <t>　 　   　　  （富山市婦中町島本郷10-7）</t>
  </si>
  <si>
    <t>　 　　 　　  （日曜祝日は営業日としてカウントしません）</t>
  </si>
  <si>
    <t>&lt;令和３年12月 &gt;</t>
  </si>
  <si>
    <t>ＫＳ 富 山</t>
  </si>
  <si>
    <t>ＫＳ 蜷 川</t>
  </si>
  <si>
    <t>ＫＳ東富山</t>
  </si>
  <si>
    <t>ＫＳ 山 室</t>
  </si>
  <si>
    <t>新      庄</t>
  </si>
  <si>
    <t>新庄 東 部</t>
  </si>
  <si>
    <t>湯      沢</t>
  </si>
  <si>
    <t>東  岩  瀬</t>
  </si>
  <si>
    <t>豊      田</t>
  </si>
  <si>
    <t>奥  田  北</t>
  </si>
  <si>
    <t>堀      川</t>
  </si>
  <si>
    <t>掛      尾</t>
  </si>
  <si>
    <t>興      南</t>
  </si>
  <si>
    <t>大      田</t>
  </si>
  <si>
    <t>清      水</t>
  </si>
  <si>
    <t>前      沢</t>
  </si>
  <si>
    <t>山室 西 部</t>
  </si>
  <si>
    <t>大      泉</t>
  </si>
  <si>
    <t>ＫＳ 五 福</t>
  </si>
  <si>
    <t>有      沢</t>
  </si>
  <si>
    <t>呉      羽</t>
  </si>
  <si>
    <t>呉  羽  南</t>
  </si>
  <si>
    <t>和      合</t>
  </si>
  <si>
    <t>水      橋</t>
  </si>
  <si>
    <t>大  久  保</t>
  </si>
  <si>
    <t>笹      津</t>
  </si>
  <si>
    <t>上      滝</t>
  </si>
  <si>
    <t>小      見</t>
  </si>
  <si>
    <t>福      沢</t>
  </si>
  <si>
    <t>八      尾</t>
  </si>
  <si>
    <t>速      星</t>
  </si>
  <si>
    <t>ＫＳ 婦 中</t>
  </si>
  <si>
    <t>ＫＳ 山 田</t>
  </si>
  <si>
    <t>細      入</t>
  </si>
  <si>
    <t>ＫＳ 立 山</t>
  </si>
  <si>
    <t>上市 東 部</t>
  </si>
  <si>
    <t>上市 西 部</t>
  </si>
  <si>
    <t>西  滑  川</t>
  </si>
  <si>
    <t>東  滑  川</t>
  </si>
  <si>
    <t>中  滑  川</t>
  </si>
  <si>
    <t>ＫＳ 魚 津</t>
  </si>
  <si>
    <t>魚津 中 部</t>
  </si>
  <si>
    <t>魚津 南 部</t>
  </si>
  <si>
    <t>魚津 東 部</t>
  </si>
  <si>
    <t>黒　　  部</t>
  </si>
  <si>
    <t>桜      井</t>
  </si>
  <si>
    <t>石      田</t>
  </si>
  <si>
    <t>宇  奈  月</t>
  </si>
  <si>
    <t>入善 東 部</t>
  </si>
  <si>
    <t>入善 西 部</t>
  </si>
  <si>
    <t>朝日・舟見</t>
  </si>
  <si>
    <t>舟　 　 橋</t>
  </si>
  <si>
    <t>ＫＳ 高 岡</t>
  </si>
  <si>
    <t>ＫＳ丸の内</t>
  </si>
  <si>
    <t>ＫＳ 福 岡</t>
  </si>
  <si>
    <t>高岡 野 村</t>
  </si>
  <si>
    <t>伏      木</t>
  </si>
  <si>
    <t>高  岡  西</t>
  </si>
  <si>
    <t>戸      出</t>
  </si>
  <si>
    <t>中      田</t>
  </si>
  <si>
    <t>氷見  中部</t>
  </si>
  <si>
    <t>氷見  北部</t>
  </si>
  <si>
    <t>速      川</t>
  </si>
  <si>
    <t>ＫＳ 新 湊</t>
  </si>
  <si>
    <t>新湊 東 部</t>
  </si>
  <si>
    <t>氷見  南條</t>
  </si>
  <si>
    <t>射      北</t>
  </si>
  <si>
    <t>本      江</t>
  </si>
  <si>
    <t>小      杉</t>
  </si>
  <si>
    <t>ＫＳ太閤山</t>
  </si>
  <si>
    <t>大      門</t>
  </si>
  <si>
    <t>小矢部西部</t>
  </si>
  <si>
    <t>小矢部東部</t>
  </si>
  <si>
    <t>小矢部津沢</t>
  </si>
  <si>
    <t>砺波  東部</t>
  </si>
  <si>
    <t>砺波  西部</t>
  </si>
  <si>
    <t>砺波  南部</t>
  </si>
  <si>
    <t>福      野</t>
  </si>
  <si>
    <t>福      光</t>
  </si>
  <si>
    <t>城      端</t>
  </si>
  <si>
    <t>井      波</t>
  </si>
  <si>
    <t>ＫＳ五箇山</t>
  </si>
  <si>
    <t>ＫＳ 利 賀</t>
  </si>
  <si>
    <t>■県西部</t>
  </si>
  <si>
    <t>■県東部</t>
  </si>
  <si>
    <t>77,780部</t>
  </si>
  <si>
    <t>富山県 合計</t>
  </si>
  <si>
    <t xml:space="preserve">Ｂ４ 以下 </t>
  </si>
  <si>
    <t xml:space="preserve">   厚紙(B4以下) </t>
  </si>
  <si>
    <t xml:space="preserve">Ｂ　　 ３ </t>
  </si>
  <si>
    <t xml:space="preserve">長　 Ｂ３ </t>
  </si>
  <si>
    <t xml:space="preserve"> 厚紙(Ｂ３) </t>
  </si>
  <si>
    <t xml:space="preserve">Ｂ  　 ２ </t>
  </si>
  <si>
    <t xml:space="preserve">Ｂ　　 全 </t>
  </si>
  <si>
    <t>富山・岐阜県 合計</t>
  </si>
  <si>
    <t>135,340 部</t>
  </si>
  <si>
    <t>　 ※中伏木（高岡市2,800･射水市250）</t>
  </si>
  <si>
    <t>　 ※氷見南條（氷見市2,330・高岡市440）</t>
  </si>
  <si>
    <t>　 ※舟橋（中新川郡1,370・富山市580）</t>
  </si>
  <si>
    <r>
      <t>　　■なお、</t>
    </r>
    <r>
      <rPr>
        <u val="single"/>
        <sz val="9"/>
        <rFont val="ＭＳ Ｐゴシック"/>
        <family val="3"/>
      </rPr>
      <t>土曜日の搬入</t>
    </r>
    <r>
      <rPr>
        <sz val="9"/>
        <rFont val="ＭＳ Ｐゴシック"/>
        <family val="3"/>
      </rPr>
      <t>はできるだけ避けていただくようお願いしております。</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</si>
</sst>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ggge&quot;年&quot;m&quot;月&quot;d&quot;日&quot;;@"/>
    <numFmt numFmtId="182" formatCode="[$-411]gge&quot;年&quot;m&quot;月&quot;d&quot;日&quot;;@"/>
    <numFmt numFmtId="183" formatCode="[$]gge&quot;年&quot;m&quot;月&quot;d&quot;日&quot;;@"/>
    <numFmt numFmtId="184" formatCode="#,###"/>
    <numFmt numFmtId="185" formatCode="#,##0_ "/>
    <numFmt numFmtId="186" formatCode="#,##0_ ;[Red]\-#,##0\ "/>
    <numFmt numFmtId="187" formatCode="#,##0;[Red]&quot;▲ &quot;#,##0"/>
    <numFmt numFmtId="188" formatCode="#,##0_);[Red]\(#,##0\)"/>
    <numFmt numFmtId="189" formatCode="#,##0;[Red]&quot;▲ &quot;#,##0;&quot;&quot;;@"/>
  </numFmts>
  <fonts count="63">
    <font>
      <sz val="11"/>
      <name val="ＭＳ Ｐゴシック"/>
      <family val="3"/>
    </font>
    <font>
      <sz val="6"/>
      <name val="ＭＳ Ｐゴシック"/>
      <family val="3"/>
    </font>
    <font>
      <sz val="9"/>
      <name val="ＭＳ Ｐゴシック"/>
      <family val="3"/>
    </font>
    <font>
      <sz val="10"/>
      <name val="ＭＳ Ｐ明朝"/>
      <family val="1"/>
    </font>
    <font>
      <sz val="10"/>
      <name val="ＭＳ Ｐゴシック"/>
      <family val="3"/>
    </font>
    <font>
      <sz val="18"/>
      <name val="ＭＳ Ｐゴシック"/>
      <family val="3"/>
    </font>
    <font>
      <sz val="14"/>
      <name val="ＭＳ Ｐゴシック"/>
      <family val="3"/>
    </font>
    <font>
      <sz val="12"/>
      <name val="ＭＳ Ｐゴシック"/>
      <family val="3"/>
    </font>
    <font>
      <sz val="20"/>
      <name val="HG創英角ｺﾞｼｯｸUB"/>
      <family val="3"/>
    </font>
    <font>
      <sz val="9"/>
      <name val="ＭＳ Ｐ明朝"/>
      <family val="1"/>
    </font>
    <font>
      <sz val="20"/>
      <name val="ＭＳ Ｐゴシック"/>
      <family val="3"/>
    </font>
    <font>
      <u val="single"/>
      <sz val="11"/>
      <color indexed="12"/>
      <name val="ＭＳ Ｐゴシック"/>
      <family val="3"/>
    </font>
    <font>
      <u val="single"/>
      <sz val="11"/>
      <color indexed="36"/>
      <name val="ＭＳ Ｐゴシック"/>
      <family val="3"/>
    </font>
    <font>
      <sz val="13"/>
      <color indexed="12"/>
      <name val="ＭＳ Ｐゴシック"/>
      <family val="3"/>
    </font>
    <font>
      <sz val="16"/>
      <name val="ＭＳ Ｐゴシック"/>
      <family val="3"/>
    </font>
    <font>
      <b/>
      <sz val="14"/>
      <name val="ＭＳ Ｐゴシック"/>
      <family val="3"/>
    </font>
    <font>
      <b/>
      <sz val="11"/>
      <name val="ＭＳ Ｐゴシック"/>
      <family val="3"/>
    </font>
    <font>
      <b/>
      <sz val="16"/>
      <name val="ＭＳ Ｐゴシック"/>
      <family val="3"/>
    </font>
    <font>
      <sz val="8"/>
      <name val="ＭＳ Ｐゴシック"/>
      <family val="3"/>
    </font>
    <font>
      <u val="single"/>
      <sz val="9"/>
      <name val="ＭＳ Ｐゴシック"/>
      <family val="3"/>
    </font>
    <font>
      <b/>
      <sz val="28"/>
      <name val="Meiryo UI"/>
      <family val="3"/>
    </font>
    <font>
      <sz val="13"/>
      <name val="ＭＳ Ｐゴシック"/>
      <family val="3"/>
    </font>
    <font>
      <sz val="6"/>
      <name val="游ゴシック"/>
      <family val="3"/>
    </font>
    <font>
      <sz val="10"/>
      <name val="ＭＳ ゴシック"/>
      <family val="3"/>
    </font>
    <font>
      <b/>
      <sz val="15"/>
      <name val="ＭＳ Ｐゴシック"/>
      <family val="3"/>
    </font>
    <font>
      <b/>
      <sz val="17"/>
      <name val="ＭＳ Ｐゴシック"/>
      <family val="3"/>
    </font>
    <font>
      <b/>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double"/>
    </border>
    <border>
      <left style="thin"/>
      <right style="double"/>
      <top style="medium"/>
      <bottom style="double"/>
    </border>
    <border>
      <left style="medium"/>
      <right style="thin"/>
      <top style="medium"/>
      <bottom style="double"/>
    </border>
    <border>
      <left>
        <color indexed="63"/>
      </left>
      <right style="thin"/>
      <top style="medium"/>
      <bottom style="double"/>
    </border>
    <border>
      <left style="medium"/>
      <right>
        <color indexed="63"/>
      </right>
      <top style="medium"/>
      <bottom style="medium"/>
    </border>
    <border>
      <left style="double"/>
      <right>
        <color indexed="63"/>
      </right>
      <top style="medium"/>
      <bottom style="medium"/>
    </border>
    <border>
      <left style="thin"/>
      <right>
        <color indexed="63"/>
      </right>
      <top style="medium"/>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style="thin"/>
      <top>
        <color indexed="63"/>
      </top>
      <bottom style="thin"/>
    </border>
    <border>
      <left style="thin"/>
      <right>
        <color indexed="63"/>
      </right>
      <top style="thin"/>
      <bottom>
        <color indexed="63"/>
      </bottom>
    </border>
    <border>
      <left style="thin"/>
      <right style="thin"/>
      <top style="double"/>
      <bottom style="thin"/>
    </border>
    <border>
      <left style="thin"/>
      <right>
        <color indexed="63"/>
      </right>
      <top>
        <color indexed="63"/>
      </top>
      <bottom style="thin"/>
    </border>
    <border>
      <left style="thin"/>
      <right style="medium"/>
      <top style="medium"/>
      <bottom style="double"/>
    </border>
    <border>
      <left style="thin"/>
      <right style="thin"/>
      <top style="thin"/>
      <bottom style="dotted"/>
    </border>
    <border>
      <left style="thin"/>
      <right style="thin"/>
      <top>
        <color indexed="63"/>
      </top>
      <bottom style="dotted"/>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medium"/>
      <bottom style="medium"/>
    </border>
    <border>
      <left style="thin"/>
      <right>
        <color indexed="63"/>
      </right>
      <top>
        <color indexed="63"/>
      </top>
      <bottom>
        <color indexed="63"/>
      </bottom>
    </border>
    <border>
      <left style="thin"/>
      <right style="thin"/>
      <top style="medium"/>
      <bottom style="medium"/>
    </border>
    <border>
      <left style="thin"/>
      <right style="hair"/>
      <top style="thin"/>
      <bottom style="thin"/>
    </border>
    <border>
      <left>
        <color indexed="63"/>
      </left>
      <right style="hair"/>
      <top style="thin"/>
      <bottom>
        <color indexed="63"/>
      </bottom>
    </border>
    <border>
      <left style="hair"/>
      <right style="thin"/>
      <top style="thin"/>
      <bottom style="thin"/>
    </border>
    <border>
      <left style="hair"/>
      <right style="thin"/>
      <top style="thin"/>
      <bottom>
        <color indexed="63"/>
      </bottom>
    </border>
    <border>
      <left style="hair"/>
      <right style="hair"/>
      <top style="thin"/>
      <bottom style="thin"/>
    </border>
    <border>
      <left style="hair"/>
      <right style="hair"/>
      <top style="thin"/>
      <bottom>
        <color indexed="63"/>
      </bottom>
    </border>
    <border>
      <left style="thin"/>
      <right style="medium"/>
      <top style="thin"/>
      <bottom style="thin"/>
    </border>
    <border>
      <left>
        <color indexed="63"/>
      </left>
      <right style="medium"/>
      <top style="thin"/>
      <bottom style="thin"/>
    </border>
    <border>
      <left style="thin"/>
      <right style="medium"/>
      <top>
        <color indexed="63"/>
      </top>
      <bottom style="thin"/>
    </border>
    <border>
      <left style="thin"/>
      <right style="medium"/>
      <top style="thin"/>
      <bottom style="medium"/>
    </border>
    <border>
      <left>
        <color indexed="63"/>
      </left>
      <right style="medium"/>
      <top>
        <color indexed="63"/>
      </top>
      <bottom style="thin"/>
    </border>
    <border>
      <left>
        <color indexed="63"/>
      </left>
      <right style="medium"/>
      <top style="medium"/>
      <bottom style="medium"/>
    </border>
    <border>
      <left style="thin"/>
      <right style="double"/>
      <top style="thin"/>
      <bottom style="thin"/>
    </border>
    <border>
      <left style="thin"/>
      <right style="double"/>
      <top style="thin"/>
      <bottom style="medium"/>
    </border>
    <border>
      <left style="thin"/>
      <right style="double"/>
      <top>
        <color indexed="63"/>
      </top>
      <bottom style="thin"/>
    </border>
    <border>
      <left>
        <color indexed="63"/>
      </left>
      <right style="double"/>
      <top style="thin"/>
      <bottom style="dotted"/>
    </border>
    <border>
      <left>
        <color indexed="63"/>
      </left>
      <right style="double"/>
      <top style="medium"/>
      <bottom style="medium"/>
    </border>
    <border>
      <left>
        <color indexed="63"/>
      </left>
      <right style="medium"/>
      <top style="thin"/>
      <bottom style="dotted"/>
    </border>
    <border>
      <left>
        <color indexed="63"/>
      </left>
      <right style="medium"/>
      <top style="thin"/>
      <bottom>
        <color indexed="63"/>
      </bottom>
    </border>
    <border>
      <left>
        <color indexed="63"/>
      </left>
      <right style="double"/>
      <top style="thin"/>
      <bottom>
        <color indexed="63"/>
      </bottom>
    </border>
    <border>
      <left style="thin"/>
      <right style="double"/>
      <top style="thin"/>
      <bottom>
        <color indexed="63"/>
      </bottom>
    </border>
    <border>
      <left style="medium"/>
      <right style="thin"/>
      <top>
        <color indexed="63"/>
      </top>
      <bottom style="thin"/>
    </border>
    <border>
      <left style="medium"/>
      <right style="thin"/>
      <top style="thin"/>
      <bottom style="medium"/>
    </border>
    <border>
      <left style="double"/>
      <right>
        <color indexed="63"/>
      </right>
      <top style="thin"/>
      <bottom style="dotted"/>
    </border>
    <border>
      <left style="medium"/>
      <right>
        <color indexed="63"/>
      </right>
      <top>
        <color indexed="63"/>
      </top>
      <bottom style="dotted"/>
    </border>
    <border>
      <left style="thin"/>
      <right style="double"/>
      <top style="double"/>
      <bottom style="thin"/>
    </border>
    <border>
      <left style="double"/>
      <right style="thin"/>
      <top style="double"/>
      <bottom style="thin"/>
    </border>
    <border>
      <left style="double"/>
      <right style="thin"/>
      <top style="thin"/>
      <bottom style="thin"/>
    </border>
    <border>
      <left style="double"/>
      <right style="thin"/>
      <top style="thin"/>
      <bottom style="medium"/>
    </border>
    <border>
      <left style="thin"/>
      <right style="double"/>
      <top>
        <color indexed="63"/>
      </top>
      <bottom style="dotted"/>
    </border>
    <border>
      <left style="double"/>
      <right style="thin"/>
      <top style="medium"/>
      <bottom style="thin"/>
    </border>
    <border>
      <left>
        <color indexed="63"/>
      </left>
      <right>
        <color indexed="63"/>
      </right>
      <top style="medium"/>
      <bottom style="medium"/>
    </border>
    <border>
      <left style="medium"/>
      <right style="thin"/>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medium"/>
      <top style="medium"/>
      <bottom style="medium"/>
    </border>
    <border>
      <left style="thin"/>
      <right style="medium"/>
      <top style="medium"/>
      <bottom style="thin"/>
    </border>
    <border>
      <left style="thin"/>
      <right style="medium"/>
      <top style="thin"/>
      <bottom>
        <color indexed="63"/>
      </bottom>
    </border>
    <border>
      <left>
        <color indexed="63"/>
      </left>
      <right>
        <color indexed="63"/>
      </right>
      <top style="thin"/>
      <bottom>
        <color indexed="63"/>
      </bottom>
    </border>
    <border>
      <left style="medium"/>
      <right>
        <color indexed="63"/>
      </right>
      <top style="dotted"/>
      <bottom style="thin"/>
    </border>
    <border>
      <left>
        <color indexed="63"/>
      </left>
      <right>
        <color indexed="63"/>
      </right>
      <top style="dotted"/>
      <bottom style="thin"/>
    </border>
    <border>
      <left>
        <color indexed="63"/>
      </left>
      <right style="double"/>
      <top style="dotted"/>
      <bottom style="thin"/>
    </border>
    <border>
      <left style="double"/>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2" fillId="0" borderId="0" applyNumberFormat="0" applyFill="0" applyBorder="0" applyAlignment="0" applyProtection="0"/>
    <xf numFmtId="0" fontId="61" fillId="32" borderId="0" applyNumberFormat="0" applyBorder="0" applyAlignment="0" applyProtection="0"/>
  </cellStyleXfs>
  <cellXfs count="206">
    <xf numFmtId="0" fontId="0" fillId="0" borderId="0" xfId="0" applyAlignment="1">
      <alignment/>
    </xf>
    <xf numFmtId="0" fontId="0" fillId="0" borderId="0" xfId="0" applyAlignment="1">
      <alignment horizontal="center"/>
    </xf>
    <xf numFmtId="0" fontId="0" fillId="0" borderId="0" xfId="0" applyBorder="1" applyAlignment="1">
      <alignment/>
    </xf>
    <xf numFmtId="0" fontId="2" fillId="0" borderId="0" xfId="0" applyFont="1" applyBorder="1" applyAlignment="1">
      <alignment/>
    </xf>
    <xf numFmtId="0" fontId="4" fillId="0" borderId="0" xfId="0" applyFont="1" applyFill="1" applyBorder="1" applyAlignment="1">
      <alignment horizontal="justify" vertical="top"/>
    </xf>
    <xf numFmtId="3" fontId="0" fillId="0" borderId="0" xfId="0" applyNumberFormat="1" applyBorder="1" applyAlignment="1">
      <alignment/>
    </xf>
    <xf numFmtId="0" fontId="13" fillId="0" borderId="0" xfId="43" applyFont="1" applyBorder="1" applyAlignment="1" applyProtection="1">
      <alignment vertical="center"/>
      <protection/>
    </xf>
    <xf numFmtId="0" fontId="3" fillId="0" borderId="10"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16" xfId="0" applyFont="1" applyBorder="1" applyAlignment="1">
      <alignment vertical="center"/>
    </xf>
    <xf numFmtId="0" fontId="0" fillId="0" borderId="0" xfId="0" applyAlignment="1">
      <alignment vertical="center"/>
    </xf>
    <xf numFmtId="0" fontId="0" fillId="0" borderId="17"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vertical="top"/>
    </xf>
    <xf numFmtId="0" fontId="9" fillId="0" borderId="19" xfId="0" applyFont="1" applyBorder="1" applyAlignment="1">
      <alignment horizontal="center" vertical="center"/>
    </xf>
    <xf numFmtId="0" fontId="14" fillId="0" borderId="0" xfId="0" applyFont="1" applyAlignment="1">
      <alignment/>
    </xf>
    <xf numFmtId="0" fontId="15" fillId="0" borderId="0" xfId="0" applyFont="1" applyAlignment="1">
      <alignment vertical="center"/>
    </xf>
    <xf numFmtId="3" fontId="0" fillId="0" borderId="0" xfId="0" applyNumberFormat="1" applyBorder="1" applyAlignment="1">
      <alignment vertical="center"/>
    </xf>
    <xf numFmtId="0" fontId="2" fillId="0" borderId="0" xfId="0" applyFont="1" applyBorder="1" applyAlignment="1">
      <alignment horizontal="center" vertical="center"/>
    </xf>
    <xf numFmtId="0" fontId="0" fillId="0" borderId="0" xfId="0" applyBorder="1" applyAlignment="1">
      <alignment vertical="center"/>
    </xf>
    <xf numFmtId="0" fontId="14" fillId="0" borderId="0" xfId="0" applyFont="1" applyBorder="1" applyAlignment="1">
      <alignment/>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0" xfId="0" applyFont="1" applyBorder="1" applyAlignment="1">
      <alignment horizontal="center"/>
    </xf>
    <xf numFmtId="0" fontId="9" fillId="0" borderId="22" xfId="0" applyFont="1" applyBorder="1" applyAlignment="1">
      <alignment horizontal="center"/>
    </xf>
    <xf numFmtId="0" fontId="9" fillId="0" borderId="22" xfId="0" applyFont="1" applyBorder="1" applyAlignment="1">
      <alignment horizontal="center" vertical="center"/>
    </xf>
    <xf numFmtId="0" fontId="0" fillId="0" borderId="0" xfId="0" applyBorder="1" applyAlignment="1">
      <alignment horizontal="center"/>
    </xf>
    <xf numFmtId="0" fontId="5" fillId="0" borderId="0" xfId="0" applyFont="1" applyBorder="1" applyAlignment="1">
      <alignment horizontal="center" vertical="center"/>
    </xf>
    <xf numFmtId="0" fontId="2" fillId="0" borderId="0" xfId="0" applyFont="1" applyBorder="1" applyAlignment="1">
      <alignment vertical="center"/>
    </xf>
    <xf numFmtId="0" fontId="0" fillId="0" borderId="0" xfId="0" applyFont="1" applyBorder="1" applyAlignment="1">
      <alignment horizontal="center" vertical="center"/>
    </xf>
    <xf numFmtId="0" fontId="0" fillId="0" borderId="18" xfId="0" applyFont="1" applyBorder="1" applyAlignment="1">
      <alignment vertical="center"/>
    </xf>
    <xf numFmtId="0" fontId="0" fillId="0" borderId="0" xfId="0" applyFont="1" applyAlignment="1">
      <alignment/>
    </xf>
    <xf numFmtId="0" fontId="0" fillId="0" borderId="17" xfId="0" applyFont="1" applyBorder="1" applyAlignment="1">
      <alignment vertical="center"/>
    </xf>
    <xf numFmtId="0" fontId="0" fillId="0" borderId="17" xfId="0" applyFont="1" applyBorder="1" applyAlignment="1">
      <alignment horizontal="center" vertical="center"/>
    </xf>
    <xf numFmtId="0" fontId="0" fillId="0" borderId="23"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18" xfId="0" applyFont="1" applyBorder="1" applyAlignment="1">
      <alignment vertical="center"/>
    </xf>
    <xf numFmtId="0" fontId="0" fillId="0" borderId="0" xfId="0" applyFont="1" applyAlignment="1">
      <alignment vertical="center"/>
    </xf>
    <xf numFmtId="0" fontId="4" fillId="0" borderId="20" xfId="0" applyFont="1" applyBorder="1" applyAlignment="1">
      <alignment vertical="center"/>
    </xf>
    <xf numFmtId="0" fontId="4" fillId="0" borderId="24" xfId="0" applyFont="1" applyBorder="1" applyAlignment="1">
      <alignment vertical="center"/>
    </xf>
    <xf numFmtId="0" fontId="16" fillId="0" borderId="0" xfId="0" applyFont="1" applyBorder="1" applyAlignment="1">
      <alignment/>
    </xf>
    <xf numFmtId="0" fontId="0" fillId="0" borderId="20" xfId="0" applyFont="1" applyBorder="1" applyAlignment="1">
      <alignment horizontal="center" vertical="center"/>
    </xf>
    <xf numFmtId="0" fontId="9" fillId="0" borderId="25" xfId="0" applyFont="1" applyBorder="1" applyAlignment="1">
      <alignment horizontal="center" vertical="center"/>
    </xf>
    <xf numFmtId="0" fontId="2" fillId="0" borderId="26" xfId="0" applyFont="1" applyBorder="1" applyAlignment="1">
      <alignment vertical="center"/>
    </xf>
    <xf numFmtId="0" fontId="0" fillId="0" borderId="11" xfId="0" applyBorder="1" applyAlignment="1">
      <alignment horizontal="center" vertical="center"/>
    </xf>
    <xf numFmtId="0" fontId="0" fillId="0" borderId="27" xfId="0" applyBorder="1" applyAlignment="1">
      <alignment horizontal="center" vertical="center"/>
    </xf>
    <xf numFmtId="0" fontId="9" fillId="0" borderId="28" xfId="0" applyFont="1" applyBorder="1" applyAlignment="1">
      <alignment horizontal="center" vertical="center"/>
    </xf>
    <xf numFmtId="0" fontId="9" fillId="0" borderId="19" xfId="0" applyFont="1" applyBorder="1" applyAlignment="1">
      <alignment horizontal="center"/>
    </xf>
    <xf numFmtId="0" fontId="9" fillId="0" borderId="29" xfId="0" applyFont="1" applyBorder="1" applyAlignment="1">
      <alignment horizontal="center" vertical="center"/>
    </xf>
    <xf numFmtId="0" fontId="0" fillId="0" borderId="0" xfId="0" applyBorder="1" applyAlignment="1">
      <alignment horizontal="center" vertical="center"/>
    </xf>
    <xf numFmtId="0" fontId="16" fillId="0" borderId="0" xfId="0" applyFont="1" applyBorder="1" applyAlignment="1">
      <alignment vertical="center"/>
    </xf>
    <xf numFmtId="0" fontId="0" fillId="0" borderId="30" xfId="0" applyBorder="1" applyAlignment="1">
      <alignment/>
    </xf>
    <xf numFmtId="0" fontId="4" fillId="0" borderId="0" xfId="0" applyFont="1" applyBorder="1" applyAlignment="1">
      <alignment/>
    </xf>
    <xf numFmtId="0" fontId="9" fillId="0" borderId="0" xfId="0" applyFont="1" applyBorder="1" applyAlignment="1">
      <alignment horizontal="center" vertical="center"/>
    </xf>
    <xf numFmtId="0" fontId="4" fillId="0" borderId="0" xfId="0" applyFont="1" applyAlignment="1">
      <alignment vertical="center"/>
    </xf>
    <xf numFmtId="0" fontId="0" fillId="0" borderId="17" xfId="0" applyBorder="1" applyAlignment="1">
      <alignment horizontal="center"/>
    </xf>
    <xf numFmtId="0" fontId="10" fillId="0" borderId="17" xfId="0" applyFont="1" applyBorder="1" applyAlignment="1">
      <alignment vertical="center"/>
    </xf>
    <xf numFmtId="0" fontId="0" fillId="0" borderId="17" xfId="0" applyBorder="1" applyAlignment="1">
      <alignment/>
    </xf>
    <xf numFmtId="0" fontId="15" fillId="0" borderId="0" xfId="0" applyFont="1" applyBorder="1" applyAlignment="1">
      <alignment vertical="center"/>
    </xf>
    <xf numFmtId="0" fontId="18" fillId="0" borderId="17" xfId="0" applyFont="1" applyBorder="1" applyAlignment="1">
      <alignment vertical="top"/>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23" xfId="0" applyFont="1" applyBorder="1" applyAlignment="1">
      <alignment/>
    </xf>
    <xf numFmtId="0" fontId="0" fillId="0" borderId="0" xfId="0" applyFont="1" applyAlignment="1">
      <alignment vertical="top"/>
    </xf>
    <xf numFmtId="0" fontId="0" fillId="0" borderId="0" xfId="0" applyFont="1" applyBorder="1" applyAlignment="1">
      <alignment vertical="top"/>
    </xf>
    <xf numFmtId="0" fontId="0" fillId="0" borderId="17" xfId="0" applyFont="1" applyBorder="1" applyAlignment="1">
      <alignment/>
    </xf>
    <xf numFmtId="0" fontId="9" fillId="33" borderId="28" xfId="0" applyFont="1" applyFill="1" applyBorder="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6" fillId="0" borderId="35" xfId="0" applyFont="1" applyBorder="1" applyAlignment="1">
      <alignment vertical="center"/>
    </xf>
    <xf numFmtId="0" fontId="6" fillId="0" borderId="0" xfId="0" applyFont="1" applyBorder="1" applyAlignment="1">
      <alignment vertical="center"/>
    </xf>
    <xf numFmtId="0" fontId="21" fillId="0" borderId="0" xfId="0" applyFont="1" applyBorder="1" applyAlignment="1">
      <alignment vertical="center"/>
    </xf>
    <xf numFmtId="0" fontId="21" fillId="0" borderId="0" xfId="0" applyFont="1" applyBorder="1" applyAlignment="1">
      <alignment/>
    </xf>
    <xf numFmtId="0" fontId="0" fillId="0" borderId="36" xfId="0" applyFont="1" applyBorder="1" applyAlignment="1">
      <alignment horizontal="center" vertical="center"/>
    </xf>
    <xf numFmtId="0" fontId="2" fillId="0" borderId="0" xfId="0" applyFont="1" applyAlignment="1">
      <alignment vertical="center"/>
    </xf>
    <xf numFmtId="0" fontId="4" fillId="0" borderId="37" xfId="0" applyFont="1" applyBorder="1" applyAlignment="1">
      <alignment vertical="center"/>
    </xf>
    <xf numFmtId="0" fontId="0" fillId="0" borderId="38" xfId="0" applyFont="1" applyBorder="1" applyAlignment="1">
      <alignment/>
    </xf>
    <xf numFmtId="0" fontId="4" fillId="0" borderId="38" xfId="0" applyFont="1" applyBorder="1" applyAlignment="1">
      <alignment vertical="center"/>
    </xf>
    <xf numFmtId="0" fontId="0" fillId="0" borderId="0" xfId="0" applyFont="1" applyAlignment="1">
      <alignment/>
    </xf>
    <xf numFmtId="0" fontId="0" fillId="0" borderId="35" xfId="0" applyFont="1" applyBorder="1" applyAlignment="1">
      <alignment/>
    </xf>
    <xf numFmtId="0" fontId="2" fillId="0" borderId="35" xfId="0" applyFont="1" applyBorder="1" applyAlignment="1">
      <alignment/>
    </xf>
    <xf numFmtId="0" fontId="0" fillId="0" borderId="20" xfId="0" applyFont="1" applyBorder="1" applyAlignment="1">
      <alignment horizontal="center" vertical="center"/>
    </xf>
    <xf numFmtId="0" fontId="2" fillId="0" borderId="0" xfId="0" applyFont="1" applyAlignment="1">
      <alignment horizontal="left" vertical="center"/>
    </xf>
    <xf numFmtId="0" fontId="18" fillId="0" borderId="39" xfId="0" applyFont="1" applyBorder="1" applyAlignment="1">
      <alignment horizontal="right" vertical="center"/>
    </xf>
    <xf numFmtId="0" fontId="18" fillId="0" borderId="40" xfId="0" applyFont="1" applyBorder="1" applyAlignment="1">
      <alignment horizontal="right" vertical="center"/>
    </xf>
    <xf numFmtId="0" fontId="2" fillId="0" borderId="0" xfId="0" applyFont="1" applyAlignment="1">
      <alignment horizontal="right"/>
    </xf>
    <xf numFmtId="0" fontId="0" fillId="0" borderId="18" xfId="0" applyBorder="1" applyAlignment="1">
      <alignment/>
    </xf>
    <xf numFmtId="0" fontId="0" fillId="0" borderId="18" xfId="0" applyFont="1" applyBorder="1" applyAlignment="1">
      <alignment/>
    </xf>
    <xf numFmtId="0" fontId="0" fillId="0" borderId="33" xfId="0" applyFont="1" applyBorder="1" applyAlignment="1">
      <alignment horizontal="center" vertical="center"/>
    </xf>
    <xf numFmtId="0" fontId="4" fillId="0" borderId="35" xfId="0" applyFont="1" applyBorder="1" applyAlignment="1">
      <alignment/>
    </xf>
    <xf numFmtId="0" fontId="4" fillId="0" borderId="0" xfId="0" applyFont="1" applyBorder="1" applyAlignment="1">
      <alignment vertical="top"/>
    </xf>
    <xf numFmtId="0" fontId="4" fillId="0" borderId="35" xfId="0" applyFont="1" applyBorder="1" applyAlignment="1">
      <alignment/>
    </xf>
    <xf numFmtId="0" fontId="4" fillId="0" borderId="0" xfId="0" applyFont="1" applyBorder="1" applyAlignment="1">
      <alignment vertical="center"/>
    </xf>
    <xf numFmtId="0" fontId="4" fillId="0" borderId="41" xfId="0" applyFont="1" applyBorder="1" applyAlignment="1">
      <alignment horizontal="right" vertical="center"/>
    </xf>
    <xf numFmtId="0" fontId="4" fillId="0" borderId="42" xfId="0" applyFont="1" applyBorder="1" applyAlignment="1">
      <alignment horizontal="right" vertical="center"/>
    </xf>
    <xf numFmtId="186" fontId="0" fillId="0" borderId="43" xfId="0" applyNumberFormat="1" applyBorder="1" applyAlignment="1">
      <alignment vertical="center"/>
    </xf>
    <xf numFmtId="186" fontId="0" fillId="0" borderId="44" xfId="0" applyNumberFormat="1" applyBorder="1" applyAlignment="1">
      <alignment vertical="center"/>
    </xf>
    <xf numFmtId="186" fontId="0" fillId="0" borderId="45" xfId="0" applyNumberFormat="1" applyBorder="1" applyAlignment="1">
      <alignment vertical="center"/>
    </xf>
    <xf numFmtId="186" fontId="0" fillId="0" borderId="46" xfId="0" applyNumberFormat="1" applyBorder="1" applyAlignment="1">
      <alignment vertical="center"/>
    </xf>
    <xf numFmtId="186" fontId="0" fillId="0" borderId="47" xfId="0" applyNumberFormat="1" applyBorder="1" applyAlignment="1">
      <alignment vertical="center"/>
    </xf>
    <xf numFmtId="186" fontId="0" fillId="0" borderId="43" xfId="0" applyNumberFormat="1" applyFill="1" applyBorder="1" applyAlignment="1">
      <alignment vertical="center"/>
    </xf>
    <xf numFmtId="186" fontId="0" fillId="0" borderId="0" xfId="0" applyNumberFormat="1" applyBorder="1" applyAlignment="1">
      <alignment vertical="center"/>
    </xf>
    <xf numFmtId="186" fontId="0" fillId="0" borderId="48" xfId="0" applyNumberFormat="1" applyFont="1" applyBorder="1" applyAlignment="1">
      <alignment vertical="center"/>
    </xf>
    <xf numFmtId="186" fontId="0" fillId="0" borderId="49" xfId="0" applyNumberFormat="1" applyBorder="1" applyAlignment="1">
      <alignment vertical="center"/>
    </xf>
    <xf numFmtId="186" fontId="0" fillId="0" borderId="50" xfId="0" applyNumberFormat="1" applyBorder="1" applyAlignment="1">
      <alignment vertical="center"/>
    </xf>
    <xf numFmtId="186" fontId="0" fillId="0" borderId="51" xfId="0" applyNumberFormat="1" applyBorder="1" applyAlignment="1">
      <alignment vertical="center"/>
    </xf>
    <xf numFmtId="186" fontId="0" fillId="0" borderId="52" xfId="0" applyNumberFormat="1" applyBorder="1" applyAlignment="1">
      <alignment vertical="center"/>
    </xf>
    <xf numFmtId="186" fontId="0" fillId="0" borderId="53" xfId="0" applyNumberFormat="1" applyFont="1" applyBorder="1" applyAlignment="1">
      <alignment vertical="center"/>
    </xf>
    <xf numFmtId="186" fontId="0" fillId="0" borderId="54" xfId="0" applyNumberFormat="1" applyBorder="1" applyAlignment="1">
      <alignment vertical="center"/>
    </xf>
    <xf numFmtId="186" fontId="0" fillId="0" borderId="54" xfId="0" applyNumberFormat="1" applyBorder="1" applyAlignment="1">
      <alignment horizontal="right" vertical="center"/>
    </xf>
    <xf numFmtId="186" fontId="0" fillId="0" borderId="55" xfId="0" applyNumberFormat="1" applyBorder="1" applyAlignment="1">
      <alignment horizontal="right" vertical="center"/>
    </xf>
    <xf numFmtId="186" fontId="0" fillId="0" borderId="56" xfId="0" applyNumberFormat="1" applyBorder="1" applyAlignment="1">
      <alignment horizontal="right" vertical="center"/>
    </xf>
    <xf numFmtId="186" fontId="0" fillId="0" borderId="57" xfId="0" applyNumberFormat="1" applyBorder="1" applyAlignment="1">
      <alignment horizontal="right" vertical="center"/>
    </xf>
    <xf numFmtId="186" fontId="0" fillId="0" borderId="57" xfId="0" applyNumberFormat="1" applyBorder="1" applyAlignment="1">
      <alignment vertical="center"/>
    </xf>
    <xf numFmtId="186" fontId="0" fillId="0" borderId="46" xfId="0" applyNumberFormat="1" applyFill="1" applyBorder="1" applyAlignment="1">
      <alignment vertical="center"/>
    </xf>
    <xf numFmtId="0" fontId="17" fillId="0" borderId="0" xfId="0" applyFont="1" applyAlignment="1">
      <alignment/>
    </xf>
    <xf numFmtId="0" fontId="62" fillId="0" borderId="58" xfId="0" applyFont="1" applyBorder="1" applyAlignment="1">
      <alignment horizontal="center" vertical="center"/>
    </xf>
    <xf numFmtId="0" fontId="62" fillId="0" borderId="33" xfId="0" applyFont="1" applyBorder="1" applyAlignment="1">
      <alignment horizontal="center" vertical="center"/>
    </xf>
    <xf numFmtId="0" fontId="62" fillId="0" borderId="59" xfId="0" applyFont="1" applyBorder="1" applyAlignment="1">
      <alignment horizontal="center" vertical="center"/>
    </xf>
    <xf numFmtId="0" fontId="62" fillId="0" borderId="31" xfId="0" applyFont="1" applyBorder="1" applyAlignment="1">
      <alignment horizontal="center" vertical="center"/>
    </xf>
    <xf numFmtId="0" fontId="23" fillId="0" borderId="60" xfId="0" applyFont="1" applyBorder="1" applyAlignment="1">
      <alignment horizontal="center" vertical="center"/>
    </xf>
    <xf numFmtId="0" fontId="23" fillId="0" borderId="61" xfId="0" applyFont="1" applyBorder="1" applyAlignment="1">
      <alignment horizontal="center" vertical="center"/>
    </xf>
    <xf numFmtId="186" fontId="0" fillId="0" borderId="62" xfId="0" applyNumberFormat="1" applyFill="1" applyBorder="1" applyAlignment="1">
      <alignment vertical="center"/>
    </xf>
    <xf numFmtId="0" fontId="62" fillId="0" borderId="63" xfId="0" applyFont="1" applyBorder="1" applyAlignment="1">
      <alignment horizontal="center" vertical="center"/>
    </xf>
    <xf numFmtId="0" fontId="62" fillId="0" borderId="64" xfId="0" applyFont="1" applyBorder="1" applyAlignment="1">
      <alignment horizontal="center" vertical="center"/>
    </xf>
    <xf numFmtId="0" fontId="62" fillId="0" borderId="65" xfId="0" applyFont="1" applyBorder="1" applyAlignment="1">
      <alignment horizontal="center" vertical="center"/>
    </xf>
    <xf numFmtId="186" fontId="0" fillId="0" borderId="66" xfId="0" applyNumberFormat="1" applyBorder="1" applyAlignment="1">
      <alignment vertical="center"/>
    </xf>
    <xf numFmtId="0" fontId="62" fillId="0" borderId="67" xfId="0" applyFont="1" applyBorder="1" applyAlignment="1">
      <alignment horizontal="center" vertical="center"/>
    </xf>
    <xf numFmtId="0" fontId="24" fillId="0" borderId="0" xfId="0" applyFont="1" applyAlignment="1">
      <alignment/>
    </xf>
    <xf numFmtId="186" fontId="0" fillId="0" borderId="62" xfId="0" applyNumberFormat="1" applyBorder="1" applyAlignment="1">
      <alignment vertical="center"/>
    </xf>
    <xf numFmtId="0" fontId="2" fillId="0" borderId="17" xfId="0" applyFont="1" applyBorder="1" applyAlignment="1">
      <alignment horizontal="right"/>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0" fillId="0" borderId="68" xfId="0" applyFont="1" applyBorder="1" applyAlignment="1">
      <alignment vertical="center"/>
    </xf>
    <xf numFmtId="0" fontId="2" fillId="0" borderId="36" xfId="0" applyFont="1" applyBorder="1" applyAlignment="1">
      <alignment horizontal="center" vertical="center"/>
    </xf>
    <xf numFmtId="0" fontId="0" fillId="0" borderId="69" xfId="0" applyFont="1" applyBorder="1" applyAlignment="1">
      <alignment horizontal="center" vertical="center"/>
    </xf>
    <xf numFmtId="0" fontId="0" fillId="0" borderId="21"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186" fontId="21" fillId="0" borderId="32" xfId="0" applyNumberFormat="1" applyFont="1" applyBorder="1" applyAlignment="1">
      <alignment horizontal="right" vertical="center"/>
    </xf>
    <xf numFmtId="186" fontId="21" fillId="0" borderId="20" xfId="0" applyNumberFormat="1" applyFont="1" applyBorder="1" applyAlignment="1">
      <alignment horizontal="right" vertical="center"/>
    </xf>
    <xf numFmtId="186" fontId="21" fillId="0" borderId="20" xfId="0" applyNumberFormat="1" applyFont="1" applyBorder="1" applyAlignment="1" quotePrefix="1">
      <alignment horizontal="right" vertical="center"/>
    </xf>
    <xf numFmtId="186" fontId="21" fillId="0" borderId="21" xfId="0" applyNumberFormat="1" applyFont="1" applyBorder="1" applyAlignment="1" quotePrefix="1">
      <alignment horizontal="right" vertical="center"/>
    </xf>
    <xf numFmtId="186" fontId="21" fillId="0" borderId="71" xfId="0" applyNumberFormat="1" applyFont="1" applyBorder="1" applyAlignment="1" quotePrefix="1">
      <alignment horizontal="right" vertical="center"/>
    </xf>
    <xf numFmtId="0" fontId="21" fillId="0" borderId="68" xfId="0" applyFont="1" applyBorder="1" applyAlignment="1">
      <alignment vertical="center"/>
    </xf>
    <xf numFmtId="186" fontId="21" fillId="0" borderId="36" xfId="0" applyNumberFormat="1" applyFont="1" applyBorder="1" applyAlignment="1" quotePrefix="1">
      <alignment horizontal="right" vertical="center"/>
    </xf>
    <xf numFmtId="0" fontId="26" fillId="0" borderId="0" xfId="0" applyFont="1" applyAlignment="1">
      <alignment horizontal="right" vertical="center"/>
    </xf>
    <xf numFmtId="186" fontId="21" fillId="0" borderId="20" xfId="0" applyNumberFormat="1" applyFont="1" applyBorder="1" applyAlignment="1" quotePrefix="1">
      <alignment horizontal="right" vertical="center"/>
    </xf>
    <xf numFmtId="186" fontId="21" fillId="0" borderId="43" xfId="0" applyNumberFormat="1" applyFont="1" applyBorder="1" applyAlignment="1" quotePrefix="1">
      <alignment horizontal="right" vertical="center"/>
    </xf>
    <xf numFmtId="0" fontId="15" fillId="0" borderId="0" xfId="0" applyFont="1" applyAlignment="1">
      <alignment horizontal="center"/>
    </xf>
    <xf numFmtId="0" fontId="7" fillId="0" borderId="35"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horizontal="left" vertical="center"/>
    </xf>
    <xf numFmtId="186" fontId="25" fillId="0" borderId="0" xfId="0" applyNumberFormat="1" applyFont="1" applyAlignment="1">
      <alignment horizontal="right"/>
    </xf>
    <xf numFmtId="186" fontId="25" fillId="0" borderId="0" xfId="0" applyNumberFormat="1" applyFont="1" applyAlignment="1">
      <alignment horizontal="center"/>
    </xf>
    <xf numFmtId="186" fontId="21" fillId="0" borderId="71" xfId="0" applyNumberFormat="1" applyFont="1" applyBorder="1" applyAlignment="1" quotePrefix="1">
      <alignment horizontal="right" vertical="center"/>
    </xf>
    <xf numFmtId="186" fontId="21" fillId="0" borderId="72" xfId="0" applyNumberFormat="1" applyFont="1" applyBorder="1" applyAlignment="1" quotePrefix="1">
      <alignment horizontal="right" vertical="center"/>
    </xf>
    <xf numFmtId="186" fontId="21" fillId="0" borderId="36" xfId="0" applyNumberFormat="1" applyFont="1" applyBorder="1" applyAlignment="1" quotePrefix="1">
      <alignment horizontal="right" vertical="center"/>
    </xf>
    <xf numFmtId="186" fontId="21" fillId="0" borderId="73" xfId="0" applyNumberFormat="1" applyFont="1" applyBorder="1" applyAlignment="1" quotePrefix="1">
      <alignment horizontal="right" vertical="center"/>
    </xf>
    <xf numFmtId="186" fontId="21" fillId="0" borderId="32" xfId="0" applyNumberFormat="1" applyFont="1" applyBorder="1" applyAlignment="1" quotePrefix="1">
      <alignment horizontal="right" vertical="center"/>
    </xf>
    <xf numFmtId="186" fontId="21" fillId="0" borderId="74" xfId="0" applyNumberFormat="1" applyFont="1" applyBorder="1" applyAlignment="1" quotePrefix="1">
      <alignment horizontal="right" vertical="center"/>
    </xf>
    <xf numFmtId="186" fontId="21" fillId="0" borderId="20" xfId="0" applyNumberFormat="1" applyFont="1" applyBorder="1" applyAlignment="1">
      <alignment horizontal="right" vertical="center"/>
    </xf>
    <xf numFmtId="186" fontId="21" fillId="0" borderId="43" xfId="0" applyNumberFormat="1" applyFont="1" applyBorder="1" applyAlignment="1">
      <alignment horizontal="right" vertical="center"/>
    </xf>
    <xf numFmtId="0" fontId="20" fillId="0" borderId="0" xfId="0" applyFont="1" applyAlignment="1">
      <alignment horizontal="center" vertical="center"/>
    </xf>
    <xf numFmtId="0" fontId="20" fillId="0" borderId="0" xfId="0" applyFont="1" applyAlignment="1">
      <alignment vertical="center"/>
    </xf>
    <xf numFmtId="0" fontId="2" fillId="0" borderId="0" xfId="0" applyFont="1" applyBorder="1" applyAlignment="1">
      <alignment horizontal="left" vertical="center"/>
    </xf>
    <xf numFmtId="0" fontId="15" fillId="0" borderId="0" xfId="0" applyFont="1" applyBorder="1" applyAlignment="1">
      <alignment horizontal="center"/>
    </xf>
    <xf numFmtId="0" fontId="15" fillId="0" borderId="17" xfId="0" applyFont="1" applyBorder="1" applyAlignment="1">
      <alignment horizontal="center"/>
    </xf>
    <xf numFmtId="186" fontId="21" fillId="0" borderId="21" xfId="0" applyNumberFormat="1" applyFont="1" applyBorder="1" applyAlignment="1" quotePrefix="1">
      <alignment horizontal="right" vertical="center"/>
    </xf>
    <xf numFmtId="186" fontId="21" fillId="0" borderId="75" xfId="0" applyNumberFormat="1" applyFont="1" applyBorder="1" applyAlignment="1" quotePrefix="1">
      <alignment horizontal="right" vertical="center"/>
    </xf>
    <xf numFmtId="0" fontId="6" fillId="0" borderId="24" xfId="0" applyFont="1" applyBorder="1" applyAlignment="1">
      <alignment horizontal="center" vertical="center"/>
    </xf>
    <xf numFmtId="0" fontId="6" fillId="0" borderId="76" xfId="0" applyFont="1" applyBorder="1" applyAlignment="1">
      <alignment horizontal="center" vertical="center"/>
    </xf>
    <xf numFmtId="0" fontId="6" fillId="0" borderId="35" xfId="0" applyFont="1" applyBorder="1" applyAlignment="1">
      <alignment horizontal="center" vertical="center"/>
    </xf>
    <xf numFmtId="0" fontId="6" fillId="0" borderId="0" xfId="0" applyFont="1" applyBorder="1" applyAlignment="1">
      <alignment horizontal="center" vertical="center"/>
    </xf>
    <xf numFmtId="0" fontId="4" fillId="0" borderId="35" xfId="0" applyFont="1" applyFill="1" applyBorder="1" applyAlignment="1">
      <alignment horizontal="center" vertical="top"/>
    </xf>
    <xf numFmtId="0" fontId="4" fillId="0" borderId="0" xfId="0" applyFont="1" applyFill="1" applyBorder="1" applyAlignment="1">
      <alignment horizontal="center" vertical="top"/>
    </xf>
    <xf numFmtId="0" fontId="0" fillId="0" borderId="0" xfId="0" applyBorder="1" applyAlignment="1">
      <alignment horizontal="left" vertical="center"/>
    </xf>
    <xf numFmtId="0" fontId="0" fillId="0" borderId="17" xfId="0" applyBorder="1" applyAlignment="1">
      <alignment horizontal="left" vertical="center"/>
    </xf>
    <xf numFmtId="0" fontId="18" fillId="0" borderId="77" xfId="0" applyFont="1" applyFill="1" applyBorder="1" applyAlignment="1">
      <alignment horizontal="left" vertical="center"/>
    </xf>
    <xf numFmtId="0" fontId="18" fillId="0" borderId="78" xfId="0" applyFont="1" applyFill="1" applyBorder="1" applyAlignment="1">
      <alignment horizontal="left" vertical="center"/>
    </xf>
    <xf numFmtId="0" fontId="18" fillId="0" borderId="79" xfId="0" applyFont="1" applyFill="1" applyBorder="1" applyAlignment="1">
      <alignment horizontal="left" vertical="center"/>
    </xf>
    <xf numFmtId="0" fontId="18" fillId="0" borderId="77" xfId="0" applyFont="1" applyFill="1" applyBorder="1" applyAlignment="1">
      <alignment vertical="center"/>
    </xf>
    <xf numFmtId="0" fontId="18" fillId="0" borderId="78" xfId="0" applyFont="1" applyFill="1" applyBorder="1" applyAlignment="1">
      <alignment vertical="center"/>
    </xf>
    <xf numFmtId="0" fontId="18" fillId="0" borderId="79" xfId="0" applyFont="1" applyFill="1" applyBorder="1" applyAlignment="1">
      <alignment vertical="center"/>
    </xf>
    <xf numFmtId="0" fontId="0" fillId="0" borderId="35" xfId="0" applyFont="1" applyBorder="1" applyAlignment="1">
      <alignment horizontal="center"/>
    </xf>
    <xf numFmtId="0" fontId="0" fillId="0" borderId="0" xfId="0" applyFont="1" applyBorder="1" applyAlignment="1">
      <alignment horizontal="center"/>
    </xf>
    <xf numFmtId="0" fontId="0" fillId="0" borderId="26" xfId="0" applyFont="1" applyBorder="1" applyAlignment="1">
      <alignment horizontal="center" vertical="center"/>
    </xf>
    <xf numFmtId="0" fontId="0" fillId="0" borderId="17" xfId="0" applyFont="1" applyBorder="1" applyAlignment="1">
      <alignment horizontal="center" vertical="center"/>
    </xf>
    <xf numFmtId="0" fontId="8" fillId="0" borderId="24" xfId="0" applyFont="1" applyBorder="1" applyAlignment="1">
      <alignment horizontal="center" vertical="center"/>
    </xf>
    <xf numFmtId="0" fontId="8" fillId="0" borderId="76" xfId="0" applyFont="1" applyBorder="1" applyAlignment="1">
      <alignment horizontal="center" vertical="center"/>
    </xf>
    <xf numFmtId="0" fontId="8" fillId="0" borderId="30" xfId="0" applyFont="1" applyBorder="1" applyAlignment="1">
      <alignment horizontal="center" vertical="center"/>
    </xf>
    <xf numFmtId="0" fontId="8" fillId="0" borderId="35"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18" fillId="0" borderId="80" xfId="0" applyFont="1" applyFill="1" applyBorder="1" applyAlignment="1">
      <alignment horizontal="left" vertical="center"/>
    </xf>
    <xf numFmtId="0" fontId="18" fillId="0" borderId="17" xfId="0" applyFont="1" applyFill="1" applyBorder="1" applyAlignment="1">
      <alignment horizontal="left" vertical="center"/>
    </xf>
    <xf numFmtId="0" fontId="18" fillId="0" borderId="47"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5"/>
  <sheetViews>
    <sheetView tabSelected="1" zoomScale="90" zoomScaleNormal="90" zoomScalePageLayoutView="0" workbookViewId="0" topLeftCell="A1">
      <selection activeCell="O43" sqref="O43"/>
    </sheetView>
  </sheetViews>
  <sheetFormatPr defaultColWidth="9.00390625" defaultRowHeight="12.75" customHeight="1"/>
  <cols>
    <col min="1" max="1" width="11.625" style="1" customWidth="1"/>
    <col min="2" max="2" width="6.75390625" style="0" customWidth="1"/>
    <col min="3" max="3" width="9.625" style="0" customWidth="1"/>
    <col min="4" max="4" width="11.625" style="1" customWidth="1"/>
    <col min="5" max="5" width="6.75390625" style="0" customWidth="1"/>
    <col min="6" max="6" width="9.625" style="0" customWidth="1"/>
    <col min="7" max="7" width="4.625" style="2" customWidth="1"/>
    <col min="8" max="8" width="11.625" style="1" customWidth="1"/>
    <col min="9" max="9" width="6.75390625" style="0" customWidth="1"/>
    <col min="10" max="10" width="9.625" style="0" customWidth="1"/>
    <col min="11" max="11" width="11.625" style="1" customWidth="1"/>
    <col min="12" max="12" width="6.75390625" style="0" customWidth="1"/>
    <col min="13" max="13" width="9.625" style="0" customWidth="1"/>
    <col min="14" max="14" width="6.625" style="0" customWidth="1"/>
    <col min="15" max="15" width="14.625" style="37" customWidth="1"/>
    <col min="16" max="16" width="15.625" style="37" customWidth="1"/>
    <col min="17" max="17" width="14.625" style="37" customWidth="1"/>
    <col min="18" max="18" width="10.00390625" style="37" customWidth="1"/>
    <col min="19" max="19" width="6.875" style="0" customWidth="1"/>
  </cols>
  <sheetData>
    <row r="1" spans="1:19" s="14" customFormat="1" ht="39.75" customHeight="1">
      <c r="A1" s="172" t="s">
        <v>34</v>
      </c>
      <c r="B1" s="173"/>
      <c r="C1" s="173"/>
      <c r="D1" s="76"/>
      <c r="E1" s="172" t="s">
        <v>36</v>
      </c>
      <c r="F1" s="172"/>
      <c r="G1" s="172"/>
      <c r="H1" s="172"/>
      <c r="I1" s="172"/>
      <c r="J1" s="77"/>
      <c r="K1" s="76" t="s">
        <v>30</v>
      </c>
      <c r="L1" s="77"/>
      <c r="P1" s="44"/>
      <c r="Q1" s="22"/>
      <c r="R1" s="22"/>
      <c r="S1" s="155" t="s">
        <v>110</v>
      </c>
    </row>
    <row r="2" spans="1:18" s="21" customFormat="1" ht="29.25" customHeight="1">
      <c r="A2" s="137" t="s">
        <v>195</v>
      </c>
      <c r="B2" s="163" t="s">
        <v>206</v>
      </c>
      <c r="C2" s="163"/>
      <c r="D2" s="124"/>
      <c r="G2" s="26"/>
      <c r="H2" s="137" t="s">
        <v>194</v>
      </c>
      <c r="I2" s="162" t="s">
        <v>196</v>
      </c>
      <c r="J2" s="162"/>
      <c r="K2" s="124"/>
      <c r="P2" s="158" t="s">
        <v>13</v>
      </c>
      <c r="Q2" s="158"/>
      <c r="R2" s="87"/>
    </row>
    <row r="3" spans="16:17" ht="4.5" customHeight="1" thickBot="1">
      <c r="P3" s="47"/>
      <c r="Q3" s="47"/>
    </row>
    <row r="4" spans="1:19" ht="18" customHeight="1" thickBot="1">
      <c r="A4" s="9" t="s">
        <v>1</v>
      </c>
      <c r="B4" s="7" t="s">
        <v>8</v>
      </c>
      <c r="C4" s="8" t="s">
        <v>0</v>
      </c>
      <c r="D4" s="10" t="s">
        <v>1</v>
      </c>
      <c r="E4" s="7" t="s">
        <v>8</v>
      </c>
      <c r="F4" s="52" t="s">
        <v>0</v>
      </c>
      <c r="G4" s="25"/>
      <c r="H4" s="9" t="s">
        <v>1</v>
      </c>
      <c r="I4" s="7" t="s">
        <v>8</v>
      </c>
      <c r="J4" s="51" t="s">
        <v>0</v>
      </c>
      <c r="K4" s="10" t="s">
        <v>1</v>
      </c>
      <c r="L4" s="7" t="s">
        <v>8</v>
      </c>
      <c r="M4" s="52" t="s">
        <v>0</v>
      </c>
      <c r="N4" s="1"/>
      <c r="O4" s="67" t="s">
        <v>19</v>
      </c>
      <c r="P4" s="148">
        <f>SUM(C5:C31)+SUM(F5:F11)+580</f>
        <v>90770</v>
      </c>
      <c r="Q4" s="68" t="s">
        <v>23</v>
      </c>
      <c r="R4" s="168">
        <f>SUM(J5:J14)-250+440</f>
        <v>32790</v>
      </c>
      <c r="S4" s="169"/>
    </row>
    <row r="5" spans="1:19" ht="16.5" customHeight="1" thickTop="1">
      <c r="A5" s="125" t="s">
        <v>111</v>
      </c>
      <c r="B5" s="49" t="s">
        <v>2</v>
      </c>
      <c r="C5" s="138">
        <v>5810</v>
      </c>
      <c r="D5" s="132" t="s">
        <v>138</v>
      </c>
      <c r="E5" s="27" t="s">
        <v>2</v>
      </c>
      <c r="F5" s="104">
        <v>490</v>
      </c>
      <c r="G5" s="23"/>
      <c r="H5" s="128" t="s">
        <v>163</v>
      </c>
      <c r="I5" s="20" t="s">
        <v>9</v>
      </c>
      <c r="J5" s="131">
        <v>5400</v>
      </c>
      <c r="K5" s="132" t="s">
        <v>177</v>
      </c>
      <c r="L5" s="27" t="s">
        <v>39</v>
      </c>
      <c r="M5" s="104">
        <v>2190</v>
      </c>
      <c r="N5" s="1"/>
      <c r="O5" s="97" t="s">
        <v>91</v>
      </c>
      <c r="P5" s="149">
        <f>SUM(F12:F16)-580</f>
        <v>11910</v>
      </c>
      <c r="Q5" s="48" t="s">
        <v>24</v>
      </c>
      <c r="R5" s="156">
        <f>SUM(J15:J19)-440</f>
        <v>7200</v>
      </c>
      <c r="S5" s="157"/>
    </row>
    <row r="6" spans="1:19" ht="16.5" customHeight="1">
      <c r="A6" s="126" t="s">
        <v>112</v>
      </c>
      <c r="B6" s="27" t="s">
        <v>42</v>
      </c>
      <c r="C6" s="112">
        <v>2150</v>
      </c>
      <c r="D6" s="133" t="s">
        <v>139</v>
      </c>
      <c r="E6" s="53" t="s">
        <v>26</v>
      </c>
      <c r="F6" s="117">
        <v>1080</v>
      </c>
      <c r="G6" s="23"/>
      <c r="H6" s="126" t="s">
        <v>164</v>
      </c>
      <c r="I6" s="27" t="s">
        <v>26</v>
      </c>
      <c r="J6" s="112">
        <v>9800</v>
      </c>
      <c r="K6" s="133" t="s">
        <v>178</v>
      </c>
      <c r="L6" s="27" t="s">
        <v>42</v>
      </c>
      <c r="M6" s="104">
        <v>440</v>
      </c>
      <c r="N6" s="1"/>
      <c r="O6" s="69" t="s">
        <v>20</v>
      </c>
      <c r="P6" s="149">
        <f>SUM(F17:F19)</f>
        <v>7140</v>
      </c>
      <c r="Q6" s="48" t="s">
        <v>40</v>
      </c>
      <c r="R6" s="156">
        <f>SUM(M5:M9)+SUM(J20:J21)+250</f>
        <v>17700</v>
      </c>
      <c r="S6" s="157"/>
    </row>
    <row r="7" spans="1:19" ht="16.5" customHeight="1">
      <c r="A7" s="126" t="s">
        <v>113</v>
      </c>
      <c r="B7" s="27" t="s">
        <v>42</v>
      </c>
      <c r="C7" s="112">
        <v>1800</v>
      </c>
      <c r="D7" s="133" t="s">
        <v>140</v>
      </c>
      <c r="E7" s="53" t="s">
        <v>26</v>
      </c>
      <c r="F7" s="104">
        <v>4270</v>
      </c>
      <c r="G7" s="23"/>
      <c r="H7" s="126" t="s">
        <v>165</v>
      </c>
      <c r="I7" s="27" t="s">
        <v>26</v>
      </c>
      <c r="J7" s="112">
        <v>2040</v>
      </c>
      <c r="K7" s="133" t="s">
        <v>179</v>
      </c>
      <c r="L7" s="27" t="s">
        <v>42</v>
      </c>
      <c r="M7" s="105">
        <v>5050</v>
      </c>
      <c r="N7" s="1"/>
      <c r="O7" s="69" t="s">
        <v>21</v>
      </c>
      <c r="P7" s="150">
        <f>SUM(F20:F23)</f>
        <v>8880</v>
      </c>
      <c r="Q7" s="90" t="s">
        <v>90</v>
      </c>
      <c r="R7" s="170">
        <f>SUM(M10:M12)</f>
        <v>4240</v>
      </c>
      <c r="S7" s="171"/>
    </row>
    <row r="8" spans="1:19" ht="16.5" customHeight="1">
      <c r="A8" s="126" t="s">
        <v>114</v>
      </c>
      <c r="B8" s="28" t="s">
        <v>42</v>
      </c>
      <c r="C8" s="112">
        <v>2890</v>
      </c>
      <c r="D8" s="133" t="s">
        <v>141</v>
      </c>
      <c r="E8" s="53" t="s">
        <v>42</v>
      </c>
      <c r="F8" s="104">
        <v>4900</v>
      </c>
      <c r="G8" s="23"/>
      <c r="H8" s="126" t="s">
        <v>166</v>
      </c>
      <c r="I8" s="27" t="s">
        <v>26</v>
      </c>
      <c r="J8" s="112">
        <v>1520</v>
      </c>
      <c r="K8" s="133" t="s">
        <v>180</v>
      </c>
      <c r="L8" s="27" t="s">
        <v>32</v>
      </c>
      <c r="M8" s="106">
        <v>2370</v>
      </c>
      <c r="N8" s="1"/>
      <c r="O8" s="69" t="s">
        <v>22</v>
      </c>
      <c r="P8" s="150">
        <f>SUM(F24:F27)</f>
        <v>7990</v>
      </c>
      <c r="Q8" s="48" t="s">
        <v>25</v>
      </c>
      <c r="R8" s="156">
        <f>SUM(M13:M15)</f>
        <v>6670</v>
      </c>
      <c r="S8" s="157"/>
    </row>
    <row r="9" spans="1:19" ht="16.5" customHeight="1" thickBot="1">
      <c r="A9" s="126" t="s">
        <v>115</v>
      </c>
      <c r="B9" s="27" t="s">
        <v>42</v>
      </c>
      <c r="C9" s="112">
        <v>5020</v>
      </c>
      <c r="D9" s="126" t="s">
        <v>142</v>
      </c>
      <c r="E9" s="53" t="s">
        <v>42</v>
      </c>
      <c r="F9" s="104">
        <v>2230</v>
      </c>
      <c r="G9" s="23"/>
      <c r="H9" s="126" t="s">
        <v>167</v>
      </c>
      <c r="I9" s="27" t="s">
        <v>26</v>
      </c>
      <c r="J9" s="112">
        <v>2220</v>
      </c>
      <c r="K9" s="134" t="s">
        <v>181</v>
      </c>
      <c r="L9" s="31" t="s">
        <v>32</v>
      </c>
      <c r="M9" s="107">
        <v>3880</v>
      </c>
      <c r="N9" s="1"/>
      <c r="O9" s="144" t="s">
        <v>92</v>
      </c>
      <c r="P9" s="151">
        <f>SUM(F28:F30)</f>
        <v>8650</v>
      </c>
      <c r="Q9" s="145" t="s">
        <v>38</v>
      </c>
      <c r="R9" s="177">
        <f>SUM(M16:M21)</f>
        <v>9180</v>
      </c>
      <c r="S9" s="178"/>
    </row>
    <row r="10" spans="1:19" ht="16.5" customHeight="1" thickBot="1" thickTop="1">
      <c r="A10" s="126" t="s">
        <v>116</v>
      </c>
      <c r="B10" s="27" t="s">
        <v>42</v>
      </c>
      <c r="C10" s="112">
        <v>3570</v>
      </c>
      <c r="D10" s="126" t="s">
        <v>143</v>
      </c>
      <c r="E10" s="75" t="s">
        <v>42</v>
      </c>
      <c r="F10" s="109">
        <v>310</v>
      </c>
      <c r="G10" s="23"/>
      <c r="H10" s="130" t="s">
        <v>33</v>
      </c>
      <c r="I10" s="55" t="s">
        <v>26</v>
      </c>
      <c r="J10" s="135">
        <v>3050</v>
      </c>
      <c r="K10" s="136" t="s">
        <v>182</v>
      </c>
      <c r="L10" s="20" t="s">
        <v>12</v>
      </c>
      <c r="M10" s="108">
        <v>1890</v>
      </c>
      <c r="N10" s="1"/>
      <c r="O10" s="146" t="s">
        <v>60</v>
      </c>
      <c r="P10" s="152">
        <f>SUM(P4:P9)</f>
        <v>135340</v>
      </c>
      <c r="Q10" s="147" t="s">
        <v>59</v>
      </c>
      <c r="R10" s="164">
        <f>SUM(R4:S9)</f>
        <v>77780</v>
      </c>
      <c r="S10" s="165"/>
    </row>
    <row r="11" spans="1:19" ht="16.5" customHeight="1" thickBot="1">
      <c r="A11" s="126" t="s">
        <v>117</v>
      </c>
      <c r="B11" s="27" t="s">
        <v>42</v>
      </c>
      <c r="C11" s="112">
        <v>2480</v>
      </c>
      <c r="D11" s="127" t="s">
        <v>144</v>
      </c>
      <c r="E11" s="31" t="s">
        <v>42</v>
      </c>
      <c r="F11" s="107">
        <v>620</v>
      </c>
      <c r="G11" s="23"/>
      <c r="H11" s="190" t="s">
        <v>207</v>
      </c>
      <c r="I11" s="191"/>
      <c r="J11" s="192"/>
      <c r="K11" s="126" t="s">
        <v>183</v>
      </c>
      <c r="L11" s="20" t="s">
        <v>32</v>
      </c>
      <c r="M11" s="106">
        <v>1410</v>
      </c>
      <c r="N11" s="1"/>
      <c r="O11" s="142"/>
      <c r="P11" s="153"/>
      <c r="Q11" s="82" t="s">
        <v>197</v>
      </c>
      <c r="R11" s="166">
        <f>P10+R10</f>
        <v>213120</v>
      </c>
      <c r="S11" s="167"/>
    </row>
    <row r="12" spans="1:19" ht="16.5" customHeight="1" thickBot="1">
      <c r="A12" s="126" t="s">
        <v>118</v>
      </c>
      <c r="B12" s="27" t="s">
        <v>42</v>
      </c>
      <c r="C12" s="112">
        <v>3100</v>
      </c>
      <c r="D12" s="128" t="s">
        <v>145</v>
      </c>
      <c r="E12" s="20" t="s">
        <v>6</v>
      </c>
      <c r="F12" s="106">
        <v>5830</v>
      </c>
      <c r="G12" s="23"/>
      <c r="H12" s="126" t="s">
        <v>168</v>
      </c>
      <c r="I12" s="27" t="s">
        <v>26</v>
      </c>
      <c r="J12" s="112">
        <v>3780</v>
      </c>
      <c r="K12" s="127" t="s">
        <v>184</v>
      </c>
      <c r="L12" s="31" t="s">
        <v>32</v>
      </c>
      <c r="M12" s="107">
        <v>940</v>
      </c>
      <c r="N12" s="1"/>
      <c r="O12" s="70" t="s">
        <v>29</v>
      </c>
      <c r="P12" s="154">
        <f>J24+M24</f>
        <v>70</v>
      </c>
      <c r="Q12" s="143" t="s">
        <v>205</v>
      </c>
      <c r="R12" s="166">
        <f>R11+P12</f>
        <v>213190</v>
      </c>
      <c r="S12" s="167"/>
    </row>
    <row r="13" spans="1:17" ht="16.5" customHeight="1">
      <c r="A13" s="126" t="s">
        <v>119</v>
      </c>
      <c r="B13" s="27" t="s">
        <v>42</v>
      </c>
      <c r="C13" s="112">
        <v>2020</v>
      </c>
      <c r="D13" s="129" t="s">
        <v>162</v>
      </c>
      <c r="E13" s="53" t="s">
        <v>26</v>
      </c>
      <c r="F13" s="118">
        <v>1950</v>
      </c>
      <c r="G13" s="23"/>
      <c r="H13" s="126" t="s">
        <v>169</v>
      </c>
      <c r="I13" s="27" t="s">
        <v>26</v>
      </c>
      <c r="J13" s="112">
        <v>2310</v>
      </c>
      <c r="K13" s="128" t="s">
        <v>185</v>
      </c>
      <c r="L13" s="20" t="s">
        <v>11</v>
      </c>
      <c r="M13" s="106">
        <v>2660</v>
      </c>
      <c r="N13" s="1"/>
      <c r="P13" s="175" t="s">
        <v>73</v>
      </c>
      <c r="Q13" s="175"/>
    </row>
    <row r="14" spans="1:19" ht="16.5" customHeight="1" thickBot="1">
      <c r="A14" s="126" t="s">
        <v>120</v>
      </c>
      <c r="B14" s="27" t="s">
        <v>42</v>
      </c>
      <c r="C14" s="112">
        <v>3430</v>
      </c>
      <c r="D14" s="203" t="s">
        <v>209</v>
      </c>
      <c r="E14" s="204"/>
      <c r="F14" s="205"/>
      <c r="G14" s="23"/>
      <c r="H14" s="127" t="s">
        <v>170</v>
      </c>
      <c r="I14" s="31" t="s">
        <v>26</v>
      </c>
      <c r="J14" s="113">
        <v>2480</v>
      </c>
      <c r="K14" s="126" t="s">
        <v>186</v>
      </c>
      <c r="L14" s="20" t="s">
        <v>32</v>
      </c>
      <c r="M14" s="106">
        <v>2400</v>
      </c>
      <c r="N14" s="1"/>
      <c r="P14" s="176"/>
      <c r="Q14" s="176"/>
      <c r="R14" s="139" t="s">
        <v>107</v>
      </c>
      <c r="S14" s="94" t="s">
        <v>89</v>
      </c>
    </row>
    <row r="15" spans="1:19" ht="16.5" customHeight="1" thickBot="1">
      <c r="A15" s="126" t="s">
        <v>121</v>
      </c>
      <c r="B15" s="27" t="s">
        <v>26</v>
      </c>
      <c r="C15" s="112">
        <v>3090</v>
      </c>
      <c r="D15" s="126" t="s">
        <v>146</v>
      </c>
      <c r="E15" s="27" t="s">
        <v>6</v>
      </c>
      <c r="F15" s="104">
        <v>2600</v>
      </c>
      <c r="G15" s="24"/>
      <c r="H15" s="128" t="s">
        <v>171</v>
      </c>
      <c r="I15" s="20" t="s">
        <v>10</v>
      </c>
      <c r="J15" s="114">
        <v>2270</v>
      </c>
      <c r="K15" s="127" t="s">
        <v>187</v>
      </c>
      <c r="L15" s="31" t="s">
        <v>32</v>
      </c>
      <c r="M15" s="107">
        <v>1610</v>
      </c>
      <c r="N15" s="1"/>
      <c r="O15" s="140" t="s">
        <v>198</v>
      </c>
      <c r="P15" s="45" t="s">
        <v>43</v>
      </c>
      <c r="Q15" s="84"/>
      <c r="R15" s="102" t="s">
        <v>100</v>
      </c>
      <c r="S15" s="92" t="s">
        <v>93</v>
      </c>
    </row>
    <row r="16" spans="1:19" ht="16.5" customHeight="1" thickBot="1">
      <c r="A16" s="126" t="s">
        <v>122</v>
      </c>
      <c r="B16" s="27" t="s">
        <v>26</v>
      </c>
      <c r="C16" s="112">
        <v>2280</v>
      </c>
      <c r="D16" s="127" t="s">
        <v>147</v>
      </c>
      <c r="E16" s="31" t="s">
        <v>26</v>
      </c>
      <c r="F16" s="107">
        <v>2110</v>
      </c>
      <c r="G16" s="23"/>
      <c r="H16" s="126" t="s">
        <v>172</v>
      </c>
      <c r="I16" s="28" t="s">
        <v>26</v>
      </c>
      <c r="J16" s="112">
        <v>1790</v>
      </c>
      <c r="K16" s="125" t="s">
        <v>188</v>
      </c>
      <c r="L16" s="20" t="s">
        <v>37</v>
      </c>
      <c r="M16" s="108">
        <v>2540</v>
      </c>
      <c r="N16" s="1"/>
      <c r="O16" s="140" t="s">
        <v>199</v>
      </c>
      <c r="P16" s="45" t="s">
        <v>44</v>
      </c>
      <c r="Q16" s="84"/>
      <c r="R16" s="102" t="s">
        <v>101</v>
      </c>
      <c r="S16" s="92" t="s">
        <v>94</v>
      </c>
    </row>
    <row r="17" spans="1:19" ht="16.5" customHeight="1">
      <c r="A17" s="126" t="s">
        <v>123</v>
      </c>
      <c r="B17" s="27" t="s">
        <v>26</v>
      </c>
      <c r="C17" s="112">
        <v>1760</v>
      </c>
      <c r="D17" s="128" t="s">
        <v>148</v>
      </c>
      <c r="E17" s="54" t="s">
        <v>3</v>
      </c>
      <c r="F17" s="106">
        <v>1980</v>
      </c>
      <c r="G17" s="23"/>
      <c r="H17" s="126" t="s">
        <v>176</v>
      </c>
      <c r="I17" s="53" t="s">
        <v>26</v>
      </c>
      <c r="J17" s="115">
        <v>2770</v>
      </c>
      <c r="K17" s="126" t="s">
        <v>189</v>
      </c>
      <c r="L17" s="27" t="s">
        <v>32</v>
      </c>
      <c r="M17" s="104">
        <v>2920</v>
      </c>
      <c r="N17" s="1"/>
      <c r="O17" s="140" t="s">
        <v>200</v>
      </c>
      <c r="P17" s="45" t="s">
        <v>14</v>
      </c>
      <c r="Q17" s="84"/>
      <c r="R17" s="102" t="s">
        <v>102</v>
      </c>
      <c r="S17" s="92" t="s">
        <v>95</v>
      </c>
    </row>
    <row r="18" spans="1:19" ht="16.5" customHeight="1">
      <c r="A18" s="126" t="s">
        <v>124</v>
      </c>
      <c r="B18" s="27" t="s">
        <v>26</v>
      </c>
      <c r="C18" s="112">
        <v>2950</v>
      </c>
      <c r="D18" s="126" t="s">
        <v>149</v>
      </c>
      <c r="E18" s="29" t="s">
        <v>26</v>
      </c>
      <c r="F18" s="104">
        <v>3130</v>
      </c>
      <c r="G18" s="23"/>
      <c r="H18" s="187" t="s">
        <v>208</v>
      </c>
      <c r="I18" s="188"/>
      <c r="J18" s="189"/>
      <c r="K18" s="126" t="s">
        <v>190</v>
      </c>
      <c r="L18" s="20" t="s">
        <v>32</v>
      </c>
      <c r="M18" s="106">
        <v>1760</v>
      </c>
      <c r="N18" s="1"/>
      <c r="O18" s="140" t="s">
        <v>201</v>
      </c>
      <c r="P18" s="45" t="s">
        <v>15</v>
      </c>
      <c r="Q18" s="84"/>
      <c r="R18" s="102" t="s">
        <v>103</v>
      </c>
      <c r="S18" s="92" t="s">
        <v>96</v>
      </c>
    </row>
    <row r="19" spans="1:19" ht="16.5" customHeight="1" thickBot="1">
      <c r="A19" s="126" t="s">
        <v>125</v>
      </c>
      <c r="B19" s="27" t="s">
        <v>32</v>
      </c>
      <c r="C19" s="112">
        <v>3160</v>
      </c>
      <c r="D19" s="127" t="s">
        <v>150</v>
      </c>
      <c r="E19" s="30" t="s">
        <v>26</v>
      </c>
      <c r="F19" s="107">
        <v>2030</v>
      </c>
      <c r="G19" s="23"/>
      <c r="H19" s="127" t="s">
        <v>173</v>
      </c>
      <c r="I19" s="31" t="s">
        <v>10</v>
      </c>
      <c r="J19" s="113">
        <v>810</v>
      </c>
      <c r="K19" s="126" t="s">
        <v>191</v>
      </c>
      <c r="L19" s="27" t="s">
        <v>32</v>
      </c>
      <c r="M19" s="104">
        <v>1470</v>
      </c>
      <c r="O19" s="141" t="s">
        <v>202</v>
      </c>
      <c r="P19" s="46" t="s">
        <v>16</v>
      </c>
      <c r="Q19" s="85"/>
      <c r="R19" s="103" t="s">
        <v>104</v>
      </c>
      <c r="S19" s="93" t="s">
        <v>97</v>
      </c>
    </row>
    <row r="20" spans="1:19" ht="16.5" customHeight="1">
      <c r="A20" s="126" t="s">
        <v>126</v>
      </c>
      <c r="B20" s="27" t="s">
        <v>32</v>
      </c>
      <c r="C20" s="120">
        <v>2780</v>
      </c>
      <c r="D20" s="128" t="s">
        <v>151</v>
      </c>
      <c r="E20" s="20" t="s">
        <v>4</v>
      </c>
      <c r="F20" s="106">
        <v>2620</v>
      </c>
      <c r="G20" s="23"/>
      <c r="H20" s="125" t="s">
        <v>174</v>
      </c>
      <c r="I20" s="20" t="s">
        <v>39</v>
      </c>
      <c r="J20" s="114">
        <v>1730</v>
      </c>
      <c r="K20" s="133" t="s">
        <v>192</v>
      </c>
      <c r="L20" s="27" t="s">
        <v>32</v>
      </c>
      <c r="M20" s="109">
        <v>390</v>
      </c>
      <c r="O20" s="141" t="s">
        <v>203</v>
      </c>
      <c r="P20" s="46" t="s">
        <v>17</v>
      </c>
      <c r="Q20" s="86"/>
      <c r="R20" s="103" t="s">
        <v>105</v>
      </c>
      <c r="S20" s="93" t="s">
        <v>98</v>
      </c>
    </row>
    <row r="21" spans="1:19" ht="17.25" customHeight="1" thickBot="1">
      <c r="A21" s="126" t="s">
        <v>127</v>
      </c>
      <c r="B21" s="28" t="s">
        <v>32</v>
      </c>
      <c r="C21" s="121">
        <v>1920</v>
      </c>
      <c r="D21" s="126" t="s">
        <v>152</v>
      </c>
      <c r="E21" s="27" t="s">
        <v>26</v>
      </c>
      <c r="F21" s="104">
        <v>2500</v>
      </c>
      <c r="G21" s="23"/>
      <c r="H21" s="127" t="s">
        <v>175</v>
      </c>
      <c r="I21" s="31" t="s">
        <v>26</v>
      </c>
      <c r="J21" s="113">
        <v>1790</v>
      </c>
      <c r="K21" s="134" t="s">
        <v>193</v>
      </c>
      <c r="L21" s="31" t="s">
        <v>32</v>
      </c>
      <c r="M21" s="123">
        <v>100</v>
      </c>
      <c r="O21" s="140" t="s">
        <v>204</v>
      </c>
      <c r="P21" s="45" t="s">
        <v>18</v>
      </c>
      <c r="Q21" s="84"/>
      <c r="R21" s="102" t="s">
        <v>106</v>
      </c>
      <c r="S21" s="92" t="s">
        <v>99</v>
      </c>
    </row>
    <row r="22" spans="1:13" ht="16.5" customHeight="1">
      <c r="A22" s="126" t="s">
        <v>128</v>
      </c>
      <c r="B22" s="28" t="s">
        <v>32</v>
      </c>
      <c r="C22" s="122">
        <v>2030</v>
      </c>
      <c r="D22" s="126" t="s">
        <v>153</v>
      </c>
      <c r="E22" s="27" t="s">
        <v>26</v>
      </c>
      <c r="F22" s="104">
        <v>1880</v>
      </c>
      <c r="G22" s="23"/>
      <c r="H22" s="32"/>
      <c r="I22" s="2"/>
      <c r="J22" s="2"/>
      <c r="K22" s="56"/>
      <c r="L22" s="60"/>
      <c r="M22" s="110"/>
    </row>
    <row r="23" spans="1:15" ht="16.5" customHeight="1" thickBot="1">
      <c r="A23" s="126" t="s">
        <v>129</v>
      </c>
      <c r="B23" s="27" t="s">
        <v>32</v>
      </c>
      <c r="C23" s="112">
        <v>2450</v>
      </c>
      <c r="D23" s="127" t="s">
        <v>154</v>
      </c>
      <c r="E23" s="31" t="s">
        <v>26</v>
      </c>
      <c r="F23" s="107">
        <v>1880</v>
      </c>
      <c r="G23" s="23"/>
      <c r="H23" s="65" t="s">
        <v>41</v>
      </c>
      <c r="I23" s="2"/>
      <c r="J23" s="2"/>
      <c r="O23" s="83" t="s">
        <v>56</v>
      </c>
    </row>
    <row r="24" spans="1:15" ht="16.5" customHeight="1" thickBot="1">
      <c r="A24" s="126" t="s">
        <v>130</v>
      </c>
      <c r="B24" s="27" t="s">
        <v>32</v>
      </c>
      <c r="C24" s="112">
        <v>2060</v>
      </c>
      <c r="D24" s="128" t="s">
        <v>155</v>
      </c>
      <c r="E24" s="20" t="s">
        <v>5</v>
      </c>
      <c r="F24" s="106">
        <v>4180</v>
      </c>
      <c r="G24" s="23"/>
      <c r="H24" s="11" t="s">
        <v>27</v>
      </c>
      <c r="I24" s="13"/>
      <c r="J24" s="116">
        <v>50</v>
      </c>
      <c r="K24" s="12" t="s">
        <v>28</v>
      </c>
      <c r="L24" s="13"/>
      <c r="M24" s="111">
        <v>20</v>
      </c>
      <c r="O24" s="83" t="s">
        <v>57</v>
      </c>
    </row>
    <row r="25" spans="1:15" ht="16.5" customHeight="1">
      <c r="A25" s="126" t="s">
        <v>131</v>
      </c>
      <c r="B25" s="53" t="s">
        <v>32</v>
      </c>
      <c r="C25" s="115">
        <v>3660</v>
      </c>
      <c r="D25" s="126" t="s">
        <v>156</v>
      </c>
      <c r="E25" s="27" t="s">
        <v>26</v>
      </c>
      <c r="F25" s="106">
        <v>1740</v>
      </c>
      <c r="G25" s="24"/>
      <c r="O25" s="91" t="s">
        <v>58</v>
      </c>
    </row>
    <row r="26" spans="1:18" ht="16.5" customHeight="1">
      <c r="A26" s="126" t="s">
        <v>132</v>
      </c>
      <c r="B26" s="53" t="s">
        <v>32</v>
      </c>
      <c r="C26" s="112">
        <v>1960</v>
      </c>
      <c r="D26" s="126" t="s">
        <v>157</v>
      </c>
      <c r="E26" s="27" t="s">
        <v>26</v>
      </c>
      <c r="F26" s="104">
        <v>1630</v>
      </c>
      <c r="G26" s="23"/>
      <c r="O26" s="83" t="s">
        <v>88</v>
      </c>
      <c r="P26" s="72"/>
      <c r="Q26" s="72"/>
      <c r="R26" s="72"/>
    </row>
    <row r="27" spans="1:15" ht="16.5" customHeight="1" thickBot="1">
      <c r="A27" s="126" t="s">
        <v>133</v>
      </c>
      <c r="B27" s="27" t="s">
        <v>32</v>
      </c>
      <c r="C27" s="112">
        <v>2730</v>
      </c>
      <c r="D27" s="127" t="s">
        <v>158</v>
      </c>
      <c r="E27" s="31" t="s">
        <v>26</v>
      </c>
      <c r="F27" s="107">
        <v>440</v>
      </c>
      <c r="G27" s="23"/>
      <c r="O27" s="83" t="s">
        <v>87</v>
      </c>
    </row>
    <row r="28" spans="1:18" ht="16.5" customHeight="1">
      <c r="A28" s="126" t="s">
        <v>134</v>
      </c>
      <c r="B28" s="27" t="s">
        <v>32</v>
      </c>
      <c r="C28" s="112">
        <v>3230</v>
      </c>
      <c r="D28" s="128" t="s">
        <v>159</v>
      </c>
      <c r="E28" s="20" t="s">
        <v>7</v>
      </c>
      <c r="F28" s="106">
        <v>2740</v>
      </c>
      <c r="G28" s="5"/>
      <c r="H28" s="61" t="s">
        <v>35</v>
      </c>
      <c r="O28" s="83" t="s">
        <v>78</v>
      </c>
      <c r="P28" s="72"/>
      <c r="Q28" s="72"/>
      <c r="R28" s="72"/>
    </row>
    <row r="29" spans="1:18" ht="16.5" customHeight="1">
      <c r="A29" s="126" t="s">
        <v>135</v>
      </c>
      <c r="B29" s="27" t="s">
        <v>32</v>
      </c>
      <c r="C29" s="112">
        <v>4210</v>
      </c>
      <c r="D29" s="126" t="s">
        <v>160</v>
      </c>
      <c r="E29" s="27" t="s">
        <v>26</v>
      </c>
      <c r="F29" s="119">
        <v>2470</v>
      </c>
      <c r="G29" s="5"/>
      <c r="H29" s="83" t="s">
        <v>62</v>
      </c>
      <c r="O29" s="83" t="s">
        <v>85</v>
      </c>
      <c r="P29" s="72"/>
      <c r="Q29" s="72"/>
      <c r="R29" s="72"/>
    </row>
    <row r="30" spans="1:15" ht="16.5" customHeight="1">
      <c r="A30" s="126" t="s">
        <v>136</v>
      </c>
      <c r="B30" s="27" t="s">
        <v>32</v>
      </c>
      <c r="C30" s="112">
        <v>1030</v>
      </c>
      <c r="D30" s="133" t="s">
        <v>161</v>
      </c>
      <c r="E30" s="27" t="s">
        <v>26</v>
      </c>
      <c r="F30" s="104">
        <v>3440</v>
      </c>
      <c r="G30" s="23"/>
      <c r="H30" s="83" t="s">
        <v>63</v>
      </c>
      <c r="O30" s="83" t="s">
        <v>79</v>
      </c>
    </row>
    <row r="31" spans="1:15" ht="16.5" customHeight="1" thickBot="1">
      <c r="A31" s="127" t="s">
        <v>137</v>
      </c>
      <c r="B31" s="31" t="s">
        <v>32</v>
      </c>
      <c r="C31" s="113">
        <v>2720</v>
      </c>
      <c r="D31" s="134"/>
      <c r="E31" s="31"/>
      <c r="F31" s="107"/>
      <c r="G31" s="24"/>
      <c r="H31" s="83" t="s">
        <v>64</v>
      </c>
      <c r="I31" s="61"/>
      <c r="J31" s="61"/>
      <c r="K31" s="61"/>
      <c r="L31" s="61"/>
      <c r="M31" s="61"/>
      <c r="O31" s="83" t="s">
        <v>86</v>
      </c>
    </row>
    <row r="32" spans="7:18" ht="16.5" customHeight="1">
      <c r="G32" s="5"/>
      <c r="H32" s="83" t="s">
        <v>65</v>
      </c>
      <c r="I32" s="61"/>
      <c r="J32" s="61"/>
      <c r="K32" s="61"/>
      <c r="L32" s="61"/>
      <c r="M32" s="61"/>
      <c r="O32" s="34" t="s">
        <v>72</v>
      </c>
      <c r="P32" s="19"/>
      <c r="Q32" s="19"/>
      <c r="R32" s="19"/>
    </row>
    <row r="33" spans="7:19" ht="16.5" customHeight="1">
      <c r="G33" s="5"/>
      <c r="H33" s="83" t="s">
        <v>66</v>
      </c>
      <c r="I33" s="61"/>
      <c r="J33" s="61"/>
      <c r="K33" s="61"/>
      <c r="L33" s="61"/>
      <c r="M33" s="61"/>
      <c r="N33" s="4"/>
      <c r="O33" s="4"/>
      <c r="P33" s="4"/>
      <c r="Q33" s="73"/>
      <c r="R33" s="73"/>
      <c r="S33" s="73"/>
    </row>
    <row r="34" spans="2:19" ht="16.5" customHeight="1">
      <c r="B34" s="1"/>
      <c r="C34" s="1"/>
      <c r="G34" s="5"/>
      <c r="H34" s="83" t="s">
        <v>67</v>
      </c>
      <c r="I34" s="61"/>
      <c r="J34" s="61"/>
      <c r="K34" s="61"/>
      <c r="L34" s="61"/>
      <c r="M34" s="61"/>
      <c r="O34" s="179" t="s">
        <v>80</v>
      </c>
      <c r="P34" s="180"/>
      <c r="Q34" s="180"/>
      <c r="R34" s="180"/>
      <c r="S34" s="58"/>
    </row>
    <row r="35" spans="1:19" ht="16.5" customHeight="1">
      <c r="A35" s="32"/>
      <c r="B35" s="32"/>
      <c r="C35" s="32"/>
      <c r="D35" s="32"/>
      <c r="E35" s="32"/>
      <c r="F35" s="32"/>
      <c r="G35" s="5"/>
      <c r="H35" s="83" t="s">
        <v>68</v>
      </c>
      <c r="I35" s="61"/>
      <c r="J35" s="61"/>
      <c r="K35" s="61"/>
      <c r="L35" s="61"/>
      <c r="M35" s="61"/>
      <c r="O35" s="181"/>
      <c r="P35" s="182"/>
      <c r="Q35" s="182"/>
      <c r="R35" s="182"/>
      <c r="S35" s="95"/>
    </row>
    <row r="36" spans="1:19" ht="16.5" customHeight="1">
      <c r="A36" s="174" t="s">
        <v>74</v>
      </c>
      <c r="B36" s="174"/>
      <c r="C36" s="174"/>
      <c r="D36" s="174"/>
      <c r="E36" s="174"/>
      <c r="F36" s="174"/>
      <c r="G36" s="5"/>
      <c r="H36" s="91" t="s">
        <v>69</v>
      </c>
      <c r="I36" s="61"/>
      <c r="J36" s="61"/>
      <c r="K36" s="61"/>
      <c r="L36" s="61"/>
      <c r="M36" s="61"/>
      <c r="O36" s="183" t="s">
        <v>61</v>
      </c>
      <c r="P36" s="184"/>
      <c r="Q36" s="184"/>
      <c r="R36" s="184"/>
      <c r="S36" s="95"/>
    </row>
    <row r="37" spans="1:19" ht="16.5" customHeight="1">
      <c r="A37" s="161" t="s">
        <v>75</v>
      </c>
      <c r="B37" s="161"/>
      <c r="C37" s="161"/>
      <c r="D37" s="161"/>
      <c r="E37" s="161"/>
      <c r="F37" s="161"/>
      <c r="G37" s="5"/>
      <c r="H37" s="91" t="s">
        <v>70</v>
      </c>
      <c r="I37" s="25"/>
      <c r="J37" s="25"/>
      <c r="K37" s="25"/>
      <c r="L37" s="25"/>
      <c r="M37" s="25"/>
      <c r="O37" s="88"/>
      <c r="P37" s="4"/>
      <c r="Q37" s="73"/>
      <c r="R37" s="73"/>
      <c r="S37" s="95"/>
    </row>
    <row r="38" spans="1:19" ht="18" customHeight="1">
      <c r="A38" s="174" t="s">
        <v>77</v>
      </c>
      <c r="B38" s="174"/>
      <c r="C38" s="174"/>
      <c r="D38" s="174"/>
      <c r="E38" s="174"/>
      <c r="F38" s="174"/>
      <c r="G38" s="5"/>
      <c r="H38" s="83" t="s">
        <v>71</v>
      </c>
      <c r="I38" s="14"/>
      <c r="J38" s="14"/>
      <c r="K38" s="14"/>
      <c r="L38" s="14"/>
      <c r="M38" s="14"/>
      <c r="O38" s="98" t="s">
        <v>81</v>
      </c>
      <c r="P38" s="4"/>
      <c r="Q38" s="99"/>
      <c r="R38" s="73"/>
      <c r="S38" s="95"/>
    </row>
    <row r="39" spans="1:19" ht="19.5" customHeight="1">
      <c r="A39" s="66" t="s">
        <v>76</v>
      </c>
      <c r="B39" s="66"/>
      <c r="C39" s="66"/>
      <c r="D39" s="66"/>
      <c r="E39" s="63"/>
      <c r="F39" s="63"/>
      <c r="G39" s="63"/>
      <c r="I39" s="64"/>
      <c r="J39" s="64"/>
      <c r="K39" s="62"/>
      <c r="O39" s="100"/>
      <c r="P39" s="99" t="s">
        <v>108</v>
      </c>
      <c r="Q39" s="99"/>
      <c r="R39" s="73"/>
      <c r="S39" s="95"/>
    </row>
    <row r="40" spans="1:19" ht="16.5" customHeight="1">
      <c r="A40" s="197" t="s">
        <v>31</v>
      </c>
      <c r="B40" s="198"/>
      <c r="C40" s="198"/>
      <c r="D40" s="198"/>
      <c r="E40" s="198"/>
      <c r="F40" s="198"/>
      <c r="G40" s="198"/>
      <c r="H40" s="198"/>
      <c r="I40" s="198"/>
      <c r="J40" s="198"/>
      <c r="K40" s="198"/>
      <c r="L40" s="198"/>
      <c r="M40" s="199"/>
      <c r="O40" s="98" t="s">
        <v>82</v>
      </c>
      <c r="P40" s="59"/>
      <c r="Q40" s="59"/>
      <c r="R40" s="3"/>
      <c r="S40" s="95"/>
    </row>
    <row r="41" spans="1:19" ht="16.5" customHeight="1">
      <c r="A41" s="200"/>
      <c r="B41" s="201"/>
      <c r="C41" s="201"/>
      <c r="D41" s="201"/>
      <c r="E41" s="201"/>
      <c r="F41" s="201"/>
      <c r="G41" s="201"/>
      <c r="H41" s="201"/>
      <c r="I41" s="201"/>
      <c r="J41" s="201"/>
      <c r="K41" s="201"/>
      <c r="L41" s="201"/>
      <c r="M41" s="202"/>
      <c r="O41" s="100"/>
      <c r="P41" s="99" t="s">
        <v>109</v>
      </c>
      <c r="Q41" s="101"/>
      <c r="R41" s="34"/>
      <c r="S41" s="95"/>
    </row>
    <row r="42" spans="1:19" ht="18" customHeight="1">
      <c r="A42" s="159" t="s">
        <v>52</v>
      </c>
      <c r="B42" s="160"/>
      <c r="C42" s="42" t="s">
        <v>47</v>
      </c>
      <c r="D42" s="42"/>
      <c r="E42" s="42"/>
      <c r="F42" s="42"/>
      <c r="G42" s="42"/>
      <c r="H42" s="42"/>
      <c r="I42" s="2"/>
      <c r="J42" s="57" t="s">
        <v>55</v>
      </c>
      <c r="K42" s="33"/>
      <c r="L42" s="16"/>
      <c r="M42" s="17"/>
      <c r="O42" s="89" t="s">
        <v>210</v>
      </c>
      <c r="P42" s="34"/>
      <c r="Q42" s="34"/>
      <c r="R42" s="34"/>
      <c r="S42" s="95"/>
    </row>
    <row r="43" spans="1:19" ht="21" customHeight="1">
      <c r="A43" s="78"/>
      <c r="B43" s="79"/>
      <c r="C43" s="42" t="s">
        <v>51</v>
      </c>
      <c r="D43" s="80"/>
      <c r="E43" s="80"/>
      <c r="F43" s="80"/>
      <c r="G43" s="80"/>
      <c r="H43" s="80"/>
      <c r="I43" s="81"/>
      <c r="J43" s="6" t="s">
        <v>54</v>
      </c>
      <c r="K43" s="41"/>
      <c r="L43" s="42"/>
      <c r="M43" s="43"/>
      <c r="O43" s="89" t="s">
        <v>83</v>
      </c>
      <c r="P43" s="34"/>
      <c r="Q43" s="34"/>
      <c r="R43" s="34"/>
      <c r="S43" s="95"/>
    </row>
    <row r="44" spans="1:19" s="37" customFormat="1" ht="20.25" customHeight="1">
      <c r="A44" s="193" t="s">
        <v>46</v>
      </c>
      <c r="B44" s="194"/>
      <c r="C44" s="185" t="s">
        <v>48</v>
      </c>
      <c r="D44" s="185"/>
      <c r="E44" s="185"/>
      <c r="F44" s="185"/>
      <c r="G44" s="185"/>
      <c r="H44" s="25" t="s">
        <v>49</v>
      </c>
      <c r="I44" s="25"/>
      <c r="J44" s="25"/>
      <c r="K44" s="35"/>
      <c r="L44" s="18"/>
      <c r="M44" s="36"/>
      <c r="O44" s="89" t="s">
        <v>84</v>
      </c>
      <c r="P44" s="34"/>
      <c r="Q44" s="34"/>
      <c r="R44" s="34"/>
      <c r="S44" s="96"/>
    </row>
    <row r="45" spans="1:19" s="37" customFormat="1" ht="20.25" customHeight="1">
      <c r="A45" s="195" t="s">
        <v>45</v>
      </c>
      <c r="B45" s="196"/>
      <c r="C45" s="186" t="s">
        <v>53</v>
      </c>
      <c r="D45" s="186"/>
      <c r="E45" s="186"/>
      <c r="F45" s="186"/>
      <c r="G45" s="186"/>
      <c r="H45" s="15" t="s">
        <v>50</v>
      </c>
      <c r="I45" s="15"/>
      <c r="J45" s="15"/>
      <c r="K45" s="39"/>
      <c r="L45" s="38"/>
      <c r="M45" s="40"/>
      <c r="O45" s="50"/>
      <c r="P45" s="74"/>
      <c r="Q45" s="74"/>
      <c r="R45" s="74"/>
      <c r="S45" s="71"/>
    </row>
  </sheetData>
  <sheetProtection/>
  <mergeCells count="29">
    <mergeCell ref="R11:S11"/>
    <mergeCell ref="C44:G44"/>
    <mergeCell ref="C45:G45"/>
    <mergeCell ref="H18:J18"/>
    <mergeCell ref="H11:J11"/>
    <mergeCell ref="A44:B44"/>
    <mergeCell ref="A45:B45"/>
    <mergeCell ref="A40:M41"/>
    <mergeCell ref="D14:F14"/>
    <mergeCell ref="R6:S6"/>
    <mergeCell ref="R7:S7"/>
    <mergeCell ref="A1:C1"/>
    <mergeCell ref="E1:I1"/>
    <mergeCell ref="A36:F36"/>
    <mergeCell ref="A38:F38"/>
    <mergeCell ref="P13:Q14"/>
    <mergeCell ref="R9:S9"/>
    <mergeCell ref="O34:R35"/>
    <mergeCell ref="O36:R36"/>
    <mergeCell ref="R8:S8"/>
    <mergeCell ref="P2:Q2"/>
    <mergeCell ref="A42:B42"/>
    <mergeCell ref="A37:F37"/>
    <mergeCell ref="I2:J2"/>
    <mergeCell ref="B2:C2"/>
    <mergeCell ref="R10:S10"/>
    <mergeCell ref="R12:S12"/>
    <mergeCell ref="R4:S4"/>
    <mergeCell ref="R5:S5"/>
  </mergeCells>
  <printOptions horizontalCentered="1" verticalCentered="1"/>
  <pageMargins left="0.3937007874015748" right="0.31496062992125984" top="0.2755905511811024" bottom="0.15748031496062992" header="0.31496062992125984" footer="0.1968503937007874"/>
  <pageSetup fitToHeight="2" horizontalDpi="600" verticalDpi="600" orientation="landscape" paperSize="12"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北日本新聞販売センター</dc:creator>
  <cp:keywords/>
  <dc:description/>
  <cp:lastModifiedBy>nghm</cp:lastModifiedBy>
  <cp:lastPrinted>2021-11-18T01:13:07Z</cp:lastPrinted>
  <dcterms:created xsi:type="dcterms:W3CDTF">2001-07-02T05:57:19Z</dcterms:created>
  <dcterms:modified xsi:type="dcterms:W3CDTF">2021-11-29T07:56:29Z</dcterms:modified>
  <cp:category/>
  <cp:version/>
  <cp:contentType/>
  <cp:contentStatus/>
</cp:coreProperties>
</file>