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A6F1717C-9B74-4190-9B31-639A76C599F0}" xr6:coauthVersionLast="47" xr6:coauthVersionMax="47" xr10:uidLastSave="{00000000-0000-0000-0000-000000000000}"/>
  <bookViews>
    <workbookView xWindow="-120" yWindow="-120" windowWidth="38640" windowHeight="21120" xr2:uid="{BD0C6F3B-D8DC-481A-9036-20BB5AE7E839}"/>
  </bookViews>
  <sheets>
    <sheet name="朝刊折込部数表 (2025年12月～)" sheetId="1" r:id="rId1"/>
  </sheets>
  <definedNames>
    <definedName name="_xlnm.Print_Area" localSheetId="0">'朝刊折込部数表 (2025年12月～)'!$A$1:$U$45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 l="1"/>
  <c r="R9" i="1"/>
  <c r="P9" i="1"/>
  <c r="R8" i="1"/>
  <c r="P8" i="1"/>
  <c r="R7" i="1"/>
  <c r="P7" i="1"/>
  <c r="R6" i="1"/>
  <c r="R10" i="1" s="1"/>
  <c r="I2" i="1" s="1"/>
  <c r="P6" i="1"/>
  <c r="R5" i="1"/>
  <c r="P5" i="1"/>
  <c r="R4" i="1"/>
  <c r="P4" i="1"/>
  <c r="P10" i="1" s="1"/>
  <c r="R11" i="1" l="1"/>
  <c r="R12" i="1" s="1"/>
  <c r="B2" i="1"/>
</calcChain>
</file>

<file path=xl/sharedStrings.xml><?xml version="1.0" encoding="utf-8"?>
<sst xmlns="http://schemas.openxmlformats.org/spreadsheetml/2006/main" count="273" uniqueCount="202">
  <si>
    <t>北日本新聞</t>
    <rPh sb="0" eb="3">
      <t>キタニホン</t>
    </rPh>
    <rPh sb="3" eb="5">
      <t>シンブン</t>
    </rPh>
    <phoneticPr fontId="3"/>
  </si>
  <si>
    <t>〔 朝 刊 〕</t>
    <rPh sb="2" eb="5">
      <t>チョウカン</t>
    </rPh>
    <phoneticPr fontId="3"/>
  </si>
  <si>
    <t>折 込 部 数 表</t>
    <rPh sb="0" eb="1">
      <t>オリ</t>
    </rPh>
    <rPh sb="2" eb="3">
      <t>コミ</t>
    </rPh>
    <rPh sb="4" eb="5">
      <t>ブ</t>
    </rPh>
    <rPh sb="6" eb="7">
      <t>スウ</t>
    </rPh>
    <rPh sb="8" eb="9">
      <t>ヒョウ</t>
    </rPh>
    <phoneticPr fontId="3"/>
  </si>
  <si>
    <t>&lt;令和7年12月&gt;</t>
    <rPh sb="1" eb="2">
      <t>レイ</t>
    </rPh>
    <rPh sb="2" eb="3">
      <t>ワ</t>
    </rPh>
    <rPh sb="4" eb="5">
      <t>ネン</t>
    </rPh>
    <rPh sb="7" eb="8">
      <t>ガツ</t>
    </rPh>
    <phoneticPr fontId="3"/>
  </si>
  <si>
    <t>■県東部</t>
    <rPh sb="1" eb="4">
      <t>ケントウブ</t>
    </rPh>
    <phoneticPr fontId="3"/>
  </si>
  <si>
    <t>部</t>
    <rPh sb="0" eb="1">
      <t>ブ</t>
    </rPh>
    <phoneticPr fontId="3"/>
  </si>
  <si>
    <t>■県西部</t>
    <rPh sb="1" eb="4">
      <t>ケントウブ</t>
    </rPh>
    <phoneticPr fontId="3"/>
  </si>
  <si>
    <t>■富山県の郡・市別部数</t>
    <rPh sb="1" eb="4">
      <t>トヤマケン</t>
    </rPh>
    <rPh sb="5" eb="6">
      <t>グン</t>
    </rPh>
    <rPh sb="7" eb="8">
      <t>シ</t>
    </rPh>
    <rPh sb="8" eb="9">
      <t>ベツ</t>
    </rPh>
    <rPh sb="9" eb="11">
      <t>ブスウ</t>
    </rPh>
    <phoneticPr fontId="3"/>
  </si>
  <si>
    <t xml:space="preserve"> 販売店名</t>
    <rPh sb="1" eb="4">
      <t>ハンバイテン</t>
    </rPh>
    <rPh sb="4" eb="5">
      <t>ナ</t>
    </rPh>
    <phoneticPr fontId="3"/>
  </si>
  <si>
    <t xml:space="preserve"> 郡市名</t>
    <rPh sb="1" eb="2">
      <t>グン</t>
    </rPh>
    <rPh sb="2" eb="3">
      <t>シ</t>
    </rPh>
    <rPh sb="3" eb="4">
      <t>シメイ</t>
    </rPh>
    <phoneticPr fontId="3"/>
  </si>
  <si>
    <t>折込部数</t>
    <rPh sb="0" eb="2">
      <t>オリコミ</t>
    </rPh>
    <rPh sb="2" eb="4">
      <t>ブスウ</t>
    </rPh>
    <phoneticPr fontId="3"/>
  </si>
  <si>
    <t>富　山　市</t>
    <rPh sb="0" eb="3">
      <t>トヤマ</t>
    </rPh>
    <rPh sb="4" eb="5">
      <t>シ</t>
    </rPh>
    <phoneticPr fontId="3"/>
  </si>
  <si>
    <t>高　岡　市</t>
    <rPh sb="0" eb="5">
      <t>タカオカシ</t>
    </rPh>
    <phoneticPr fontId="3"/>
  </si>
  <si>
    <t>ＫＳ 富 山</t>
    <rPh sb="3" eb="4">
      <t>トミ</t>
    </rPh>
    <rPh sb="5" eb="6">
      <t>ヤマ</t>
    </rPh>
    <phoneticPr fontId="14"/>
  </si>
  <si>
    <t>富山市</t>
    <rPh sb="0" eb="3">
      <t>トヤマシ</t>
    </rPh>
    <phoneticPr fontId="3"/>
  </si>
  <si>
    <t>小      見</t>
    <rPh sb="0" eb="1">
      <t>ショウ</t>
    </rPh>
    <rPh sb="7" eb="8">
      <t>ミ</t>
    </rPh>
    <phoneticPr fontId="14"/>
  </si>
  <si>
    <t>ＫＳ 高 岡</t>
    <rPh sb="3" eb="4">
      <t>タカ</t>
    </rPh>
    <rPh sb="5" eb="6">
      <t>オカ</t>
    </rPh>
    <phoneticPr fontId="14"/>
  </si>
  <si>
    <t>高岡市</t>
    <rPh sb="0" eb="3">
      <t>タカオカシ</t>
    </rPh>
    <phoneticPr fontId="3"/>
  </si>
  <si>
    <t>新　　　湊</t>
    <rPh sb="0" eb="1">
      <t>シン</t>
    </rPh>
    <rPh sb="4" eb="5">
      <t>ミナト</t>
    </rPh>
    <phoneticPr fontId="14"/>
  </si>
  <si>
    <t>射水市</t>
    <rPh sb="0" eb="2">
      <t>イミズ</t>
    </rPh>
    <rPh sb="2" eb="3">
      <t>シ</t>
    </rPh>
    <phoneticPr fontId="3"/>
  </si>
  <si>
    <t>中新川 郡</t>
    <rPh sb="0" eb="3">
      <t>ナカニイカワ</t>
    </rPh>
    <rPh sb="4" eb="5">
      <t>グン</t>
    </rPh>
    <phoneticPr fontId="3"/>
  </si>
  <si>
    <t>氷　見　市</t>
    <rPh sb="0" eb="5">
      <t>ヒミシ</t>
    </rPh>
    <phoneticPr fontId="3"/>
  </si>
  <si>
    <t>ＫＳ 山 室</t>
    <rPh sb="3" eb="4">
      <t>ヤマ</t>
    </rPh>
    <rPh sb="5" eb="6">
      <t>シツ</t>
    </rPh>
    <phoneticPr fontId="14"/>
  </si>
  <si>
    <t>〃</t>
  </si>
  <si>
    <t>福      沢</t>
    <rPh sb="0" eb="1">
      <t>フク</t>
    </rPh>
    <rPh sb="7" eb="8">
      <t>サワ</t>
    </rPh>
    <phoneticPr fontId="14"/>
  </si>
  <si>
    <t>〃</t>
    <phoneticPr fontId="3"/>
  </si>
  <si>
    <t>ＫＳ丸の内</t>
    <rPh sb="2" eb="3">
      <t>マル</t>
    </rPh>
    <rPh sb="4" eb="5">
      <t>ウチ</t>
    </rPh>
    <phoneticPr fontId="14"/>
  </si>
  <si>
    <t>射      北</t>
    <rPh sb="0" eb="1">
      <t>イ</t>
    </rPh>
    <rPh sb="7" eb="8">
      <t>キタ</t>
    </rPh>
    <phoneticPr fontId="14"/>
  </si>
  <si>
    <t>滑　川　市</t>
    <rPh sb="0" eb="5">
      <t>ナメリカワシ</t>
    </rPh>
    <phoneticPr fontId="3"/>
  </si>
  <si>
    <t>射　水　市</t>
    <rPh sb="0" eb="1">
      <t>イ</t>
    </rPh>
    <rPh sb="2" eb="3">
      <t>ミズ</t>
    </rPh>
    <rPh sb="4" eb="5">
      <t>シ</t>
    </rPh>
    <phoneticPr fontId="3"/>
  </si>
  <si>
    <t>新      庄</t>
    <rPh sb="0" eb="1">
      <t>シン</t>
    </rPh>
    <rPh sb="7" eb="8">
      <t>ショウ</t>
    </rPh>
    <phoneticPr fontId="14"/>
  </si>
  <si>
    <t>八      尾</t>
    <rPh sb="0" eb="1">
      <t>ハチ</t>
    </rPh>
    <rPh sb="7" eb="8">
      <t>オ</t>
    </rPh>
    <phoneticPr fontId="14"/>
  </si>
  <si>
    <t>ＫＳ 福 岡</t>
    <rPh sb="3" eb="4">
      <t>フク</t>
    </rPh>
    <rPh sb="5" eb="6">
      <t>オカ</t>
    </rPh>
    <phoneticPr fontId="14"/>
  </si>
  <si>
    <t>本      江</t>
    <rPh sb="0" eb="1">
      <t>ホン</t>
    </rPh>
    <phoneticPr fontId="14"/>
  </si>
  <si>
    <t>魚　津　市</t>
    <rPh sb="0" eb="5">
      <t>ウオヅシ</t>
    </rPh>
    <phoneticPr fontId="3"/>
  </si>
  <si>
    <t>小矢部 市</t>
    <rPh sb="0" eb="3">
      <t>オヤベ</t>
    </rPh>
    <rPh sb="4" eb="5">
      <t>シ</t>
    </rPh>
    <phoneticPr fontId="3"/>
  </si>
  <si>
    <t>新庄 東 部</t>
    <rPh sb="0" eb="2">
      <t>シンジョウ</t>
    </rPh>
    <rPh sb="3" eb="4">
      <t>ヒガシ</t>
    </rPh>
    <rPh sb="5" eb="6">
      <t>ブ</t>
    </rPh>
    <phoneticPr fontId="14"/>
  </si>
  <si>
    <t>速      星</t>
    <rPh sb="0" eb="1">
      <t>ハヤミ</t>
    </rPh>
    <rPh sb="7" eb="8">
      <t>ホシ</t>
    </rPh>
    <phoneticPr fontId="14"/>
  </si>
  <si>
    <t>伏      木</t>
    <rPh sb="0" eb="1">
      <t>フク</t>
    </rPh>
    <rPh sb="7" eb="8">
      <t>キ</t>
    </rPh>
    <phoneticPr fontId="14"/>
  </si>
  <si>
    <t>小      杉</t>
    <rPh sb="0" eb="1">
      <t>ショウ</t>
    </rPh>
    <rPh sb="7" eb="8">
      <t>スギ</t>
    </rPh>
    <phoneticPr fontId="14"/>
  </si>
  <si>
    <t>黒　部　市</t>
    <rPh sb="0" eb="5">
      <t>クロベシ</t>
    </rPh>
    <phoneticPr fontId="3"/>
  </si>
  <si>
    <t>砺　波　市</t>
    <rPh sb="0" eb="3">
      <t>トナミ</t>
    </rPh>
    <rPh sb="4" eb="5">
      <t>シ</t>
    </rPh>
    <phoneticPr fontId="3"/>
  </si>
  <si>
    <t>湯      沢</t>
    <rPh sb="0" eb="1">
      <t>ユ</t>
    </rPh>
    <rPh sb="7" eb="8">
      <t>サワ</t>
    </rPh>
    <phoneticPr fontId="14"/>
  </si>
  <si>
    <t>ＫＳ 婦 中</t>
    <rPh sb="3" eb="4">
      <t>フ</t>
    </rPh>
    <rPh sb="5" eb="6">
      <t>チュウ</t>
    </rPh>
    <phoneticPr fontId="14"/>
  </si>
  <si>
    <t>中  伏  木</t>
    <rPh sb="0" eb="1">
      <t>ナカ</t>
    </rPh>
    <rPh sb="3" eb="7">
      <t>フシキ</t>
    </rPh>
    <phoneticPr fontId="3"/>
  </si>
  <si>
    <t>ＫＳ太閤山</t>
    <rPh sb="2" eb="4">
      <t>タイコウ</t>
    </rPh>
    <rPh sb="4" eb="5">
      <t>ヤマ</t>
    </rPh>
    <phoneticPr fontId="14"/>
  </si>
  <si>
    <t>下新川 郡</t>
    <rPh sb="0" eb="3">
      <t>シモニイカワ</t>
    </rPh>
    <rPh sb="4" eb="5">
      <t>グン</t>
    </rPh>
    <phoneticPr fontId="3"/>
  </si>
  <si>
    <t>南　砺　市</t>
    <rPh sb="0" eb="1">
      <t>ミナミ</t>
    </rPh>
    <rPh sb="2" eb="3">
      <t>レイ</t>
    </rPh>
    <rPh sb="4" eb="5">
      <t>シ</t>
    </rPh>
    <phoneticPr fontId="3"/>
  </si>
  <si>
    <t>富山 北 部</t>
    <rPh sb="0" eb="2">
      <t>トヤマ</t>
    </rPh>
    <rPh sb="3" eb="4">
      <t>キタ</t>
    </rPh>
    <rPh sb="5" eb="6">
      <t>ブ</t>
    </rPh>
    <phoneticPr fontId="14"/>
  </si>
  <si>
    <t>ＫＳ 山 田</t>
    <rPh sb="3" eb="4">
      <t>ヤマ</t>
    </rPh>
    <rPh sb="5" eb="6">
      <t>タ</t>
    </rPh>
    <phoneticPr fontId="14"/>
  </si>
  <si>
    <t>　 ※中伏木（射水市250含む）</t>
    <rPh sb="3" eb="4">
      <t>ナカ</t>
    </rPh>
    <rPh sb="4" eb="6">
      <t>フシキ</t>
    </rPh>
    <rPh sb="7" eb="9">
      <t>イミズ</t>
    </rPh>
    <rPh sb="9" eb="10">
      <t>シ</t>
    </rPh>
    <rPh sb="13" eb="14">
      <t>フク</t>
    </rPh>
    <phoneticPr fontId="3"/>
  </si>
  <si>
    <t>大      門</t>
    <rPh sb="0" eb="1">
      <t>ダイ</t>
    </rPh>
    <rPh sb="7" eb="8">
      <t>モン</t>
    </rPh>
    <phoneticPr fontId="14"/>
  </si>
  <si>
    <t>県東部 小計</t>
    <rPh sb="0" eb="1">
      <t>ケン</t>
    </rPh>
    <rPh sb="1" eb="3">
      <t>トウブ</t>
    </rPh>
    <rPh sb="4" eb="6">
      <t>ショウケイ</t>
    </rPh>
    <phoneticPr fontId="3"/>
  </si>
  <si>
    <t>県西部 小計</t>
    <rPh sb="0" eb="1">
      <t>ケン</t>
    </rPh>
    <rPh sb="1" eb="3">
      <t>セイブ</t>
    </rPh>
    <rPh sb="4" eb="6">
      <t>ショウケイ</t>
    </rPh>
    <phoneticPr fontId="3"/>
  </si>
  <si>
    <t>豊      田</t>
    <rPh sb="0" eb="1">
      <t>ユタカ</t>
    </rPh>
    <rPh sb="7" eb="8">
      <t>タ</t>
    </rPh>
    <phoneticPr fontId="14"/>
  </si>
  <si>
    <t>細      入</t>
    <rPh sb="0" eb="1">
      <t>ホソ</t>
    </rPh>
    <rPh sb="7" eb="8">
      <t>イ</t>
    </rPh>
    <phoneticPr fontId="14"/>
  </si>
  <si>
    <t>高  岡  西</t>
    <rPh sb="0" eb="1">
      <t>タカ</t>
    </rPh>
    <rPh sb="3" eb="4">
      <t>オカ</t>
    </rPh>
    <rPh sb="6" eb="7">
      <t>ニシ</t>
    </rPh>
    <phoneticPr fontId="14"/>
  </si>
  <si>
    <t>小矢部西部</t>
    <rPh sb="0" eb="3">
      <t>オヤベ</t>
    </rPh>
    <rPh sb="3" eb="5">
      <t>セイブ</t>
    </rPh>
    <phoneticPr fontId="14"/>
  </si>
  <si>
    <t>小矢部</t>
    <rPh sb="0" eb="3">
      <t>オヤベ</t>
    </rPh>
    <phoneticPr fontId="3"/>
  </si>
  <si>
    <t>富山県 合計</t>
    <rPh sb="0" eb="3">
      <t>トヤマケン</t>
    </rPh>
    <rPh sb="4" eb="6">
      <t>ゴウケイ</t>
    </rPh>
    <phoneticPr fontId="3"/>
  </si>
  <si>
    <t>奥  田  北</t>
    <rPh sb="0" eb="1">
      <t>オク</t>
    </rPh>
    <rPh sb="3" eb="4">
      <t>タ</t>
    </rPh>
    <rPh sb="6" eb="7">
      <t>キタ</t>
    </rPh>
    <phoneticPr fontId="14"/>
  </si>
  <si>
    <t>ＫＳ 立 山</t>
    <rPh sb="3" eb="4">
      <t>タチ</t>
    </rPh>
    <rPh sb="5" eb="6">
      <t>ヤマ</t>
    </rPh>
    <phoneticPr fontId="14"/>
  </si>
  <si>
    <t>中新川</t>
    <rPh sb="0" eb="3">
      <t>ナカニイカワグン</t>
    </rPh>
    <phoneticPr fontId="3"/>
  </si>
  <si>
    <t>戸      出</t>
    <rPh sb="0" eb="1">
      <t>ト</t>
    </rPh>
    <rPh sb="7" eb="8">
      <t>デ</t>
    </rPh>
    <phoneticPr fontId="14"/>
  </si>
  <si>
    <t>小矢部東部</t>
    <rPh sb="0" eb="3">
      <t>オヤベ</t>
    </rPh>
    <rPh sb="3" eb="5">
      <t>トウブ</t>
    </rPh>
    <phoneticPr fontId="14"/>
  </si>
  <si>
    <t>岐　阜　県</t>
    <rPh sb="0" eb="5">
      <t>ギフケン</t>
    </rPh>
    <phoneticPr fontId="3"/>
  </si>
  <si>
    <t>富山・岐阜県合計</t>
    <rPh sb="0" eb="2">
      <t>トヤマ</t>
    </rPh>
    <rPh sb="3" eb="5">
      <t>ギフ</t>
    </rPh>
    <rPh sb="5" eb="6">
      <t>ケン</t>
    </rPh>
    <rPh sb="6" eb="8">
      <t>ゴウケイ</t>
    </rPh>
    <phoneticPr fontId="3"/>
  </si>
  <si>
    <t>掛      尾</t>
    <rPh sb="0" eb="1">
      <t>カ</t>
    </rPh>
    <rPh sb="7" eb="8">
      <t>オ</t>
    </rPh>
    <phoneticPr fontId="14"/>
  </si>
  <si>
    <t>舟　 　 橋</t>
    <rPh sb="0" eb="1">
      <t>フネ</t>
    </rPh>
    <rPh sb="5" eb="6">
      <t>ハシ</t>
    </rPh>
    <phoneticPr fontId="3"/>
  </si>
  <si>
    <t>中      田</t>
    <rPh sb="0" eb="1">
      <t>ナカ</t>
    </rPh>
    <rPh sb="7" eb="8">
      <t>タ</t>
    </rPh>
    <phoneticPr fontId="14"/>
  </si>
  <si>
    <t>小矢部津沢</t>
    <rPh sb="0" eb="3">
      <t>オヤベ</t>
    </rPh>
    <rPh sb="3" eb="5">
      <t>ツザワ</t>
    </rPh>
    <phoneticPr fontId="14"/>
  </si>
  <si>
    <t>興      南</t>
    <rPh sb="0" eb="1">
      <t>キョウ</t>
    </rPh>
    <rPh sb="7" eb="8">
      <t>ミナミ</t>
    </rPh>
    <phoneticPr fontId="14"/>
  </si>
  <si>
    <t>　 ※舟橋（富山市550含む）</t>
    <rPh sb="3" eb="5">
      <t>フナハシ</t>
    </rPh>
    <rPh sb="6" eb="8">
      <t>トヤマ</t>
    </rPh>
    <rPh sb="8" eb="9">
      <t>シ</t>
    </rPh>
    <rPh sb="12" eb="13">
      <t>フク</t>
    </rPh>
    <phoneticPr fontId="3"/>
  </si>
  <si>
    <t>氷見  中部</t>
    <phoneticPr fontId="3"/>
  </si>
  <si>
    <t>氷見市</t>
    <rPh sb="0" eb="3">
      <t>ヒミシ</t>
    </rPh>
    <phoneticPr fontId="3"/>
  </si>
  <si>
    <t>砺波  東部</t>
    <rPh sb="0" eb="2">
      <t>トナミ</t>
    </rPh>
    <rPh sb="4" eb="6">
      <t>トウブ</t>
    </rPh>
    <phoneticPr fontId="14"/>
  </si>
  <si>
    <t>砺波市</t>
    <rPh sb="0" eb="2">
      <t>トナミ</t>
    </rPh>
    <rPh sb="2" eb="3">
      <t>シ</t>
    </rPh>
    <phoneticPr fontId="3"/>
  </si>
  <si>
    <t>新聞折込料金</t>
    <rPh sb="0" eb="2">
      <t>シンブン</t>
    </rPh>
    <rPh sb="2" eb="4">
      <t>オリコミ</t>
    </rPh>
    <rPh sb="4" eb="6">
      <t>リョウキン</t>
    </rPh>
    <phoneticPr fontId="3"/>
  </si>
  <si>
    <t>折込単価
(1部当り)</t>
    <rPh sb="0" eb="2">
      <t>オリコミ</t>
    </rPh>
    <rPh sb="2" eb="4">
      <t>タンカ</t>
    </rPh>
    <rPh sb="7" eb="8">
      <t>ブ</t>
    </rPh>
    <rPh sb="8" eb="9">
      <t>アタ</t>
    </rPh>
    <phoneticPr fontId="3"/>
  </si>
  <si>
    <t>配送仕分
管 理 料</t>
    <rPh sb="0" eb="2">
      <t>ハイソウ</t>
    </rPh>
    <rPh sb="2" eb="4">
      <t>シワ</t>
    </rPh>
    <rPh sb="5" eb="6">
      <t>カン</t>
    </rPh>
    <rPh sb="7" eb="8">
      <t>リ</t>
    </rPh>
    <rPh sb="9" eb="10">
      <t>リョウ</t>
    </rPh>
    <phoneticPr fontId="3"/>
  </si>
  <si>
    <t>折込料金
（税別）</t>
    <rPh sb="0" eb="2">
      <t>オリコミ</t>
    </rPh>
    <rPh sb="2" eb="4">
      <t>リョウキン</t>
    </rPh>
    <rPh sb="6" eb="8">
      <t>ゼイベツ</t>
    </rPh>
    <phoneticPr fontId="3"/>
  </si>
  <si>
    <t>折込料金
（税込）</t>
    <rPh sb="6" eb="8">
      <t>ゼイコミ</t>
    </rPh>
    <phoneticPr fontId="3"/>
  </si>
  <si>
    <t>大      田</t>
    <rPh sb="0" eb="1">
      <t>ダイ</t>
    </rPh>
    <rPh sb="7" eb="8">
      <t>タ</t>
    </rPh>
    <phoneticPr fontId="14"/>
  </si>
  <si>
    <t>上　　　市</t>
    <rPh sb="0" eb="1">
      <t>ウエ</t>
    </rPh>
    <rPh sb="4" eb="5">
      <t>イチ</t>
    </rPh>
    <phoneticPr fontId="14"/>
  </si>
  <si>
    <t>氷見  北部</t>
    <rPh sb="0" eb="2">
      <t>ヒミ</t>
    </rPh>
    <rPh sb="4" eb="6">
      <t>ホクブ</t>
    </rPh>
    <phoneticPr fontId="14"/>
  </si>
  <si>
    <t>砺波  西部</t>
    <rPh sb="0" eb="2">
      <t>トナミ</t>
    </rPh>
    <rPh sb="4" eb="6">
      <t>セイブ</t>
    </rPh>
    <phoneticPr fontId="14"/>
  </si>
  <si>
    <t>Ｂ４以下</t>
    <rPh sb="2" eb="4">
      <t>イカ</t>
    </rPh>
    <phoneticPr fontId="3"/>
  </si>
  <si>
    <t>新聞半頁以下（折りなし）</t>
    <rPh sb="0" eb="2">
      <t>シンブン</t>
    </rPh>
    <rPh sb="2" eb="3">
      <t>ハン</t>
    </rPh>
    <rPh sb="3" eb="4">
      <t>ペイジ</t>
    </rPh>
    <rPh sb="4" eb="6">
      <t>イカ</t>
    </rPh>
    <rPh sb="7" eb="8">
      <t>オ</t>
    </rPh>
    <phoneticPr fontId="3"/>
  </si>
  <si>
    <t>3.30円</t>
    <rPh sb="4" eb="5">
      <t>エン</t>
    </rPh>
    <phoneticPr fontId="3"/>
  </si>
  <si>
    <r>
      <t xml:space="preserve">全サイズ
1枚当り
</t>
    </r>
    <r>
      <rPr>
        <sz val="10"/>
        <rFont val="ＭＳ Ｐゴシック"/>
        <family val="3"/>
        <charset val="128"/>
      </rPr>
      <t>0.20円</t>
    </r>
    <rPh sb="0" eb="1">
      <t>ゼン</t>
    </rPh>
    <rPh sb="6" eb="7">
      <t>マイ</t>
    </rPh>
    <rPh sb="7" eb="8">
      <t>アタ</t>
    </rPh>
    <rPh sb="16" eb="17">
      <t>エン</t>
    </rPh>
    <phoneticPr fontId="3"/>
  </si>
  <si>
    <t>　3.50円</t>
    <rPh sb="5" eb="6">
      <t>エン</t>
    </rPh>
    <phoneticPr fontId="3"/>
  </si>
  <si>
    <t>　　3.85円</t>
    <rPh sb="6" eb="7">
      <t>エン</t>
    </rPh>
    <phoneticPr fontId="3"/>
  </si>
  <si>
    <t>前      沢</t>
    <rPh sb="0" eb="1">
      <t>マエ</t>
    </rPh>
    <rPh sb="7" eb="8">
      <t>サワ</t>
    </rPh>
    <phoneticPr fontId="14"/>
  </si>
  <si>
    <t>西  滑  川</t>
    <rPh sb="0" eb="1">
      <t>ニシ</t>
    </rPh>
    <rPh sb="3" eb="4">
      <t>ヌメ</t>
    </rPh>
    <rPh sb="6" eb="7">
      <t>カワ</t>
    </rPh>
    <phoneticPr fontId="14"/>
  </si>
  <si>
    <t xml:space="preserve"> 滑川市</t>
    <rPh sb="1" eb="4">
      <t>ナメリカワシ</t>
    </rPh>
    <phoneticPr fontId="3"/>
  </si>
  <si>
    <t>氷見  南條</t>
    <rPh sb="0" eb="2">
      <t>ヒミ</t>
    </rPh>
    <rPh sb="4" eb="6">
      <t>ナンジョウ</t>
    </rPh>
    <phoneticPr fontId="14"/>
  </si>
  <si>
    <t>福野・井波</t>
    <rPh sb="0" eb="1">
      <t>フク</t>
    </rPh>
    <rPh sb="1" eb="2">
      <t>ノ</t>
    </rPh>
    <rPh sb="3" eb="5">
      <t>イナミ</t>
    </rPh>
    <phoneticPr fontId="14"/>
  </si>
  <si>
    <t>南砺市</t>
    <rPh sb="0" eb="1">
      <t>ミナミ</t>
    </rPh>
    <rPh sb="1" eb="2">
      <t>レイ</t>
    </rPh>
    <rPh sb="2" eb="3">
      <t>シ</t>
    </rPh>
    <phoneticPr fontId="3"/>
  </si>
  <si>
    <r>
      <rPr>
        <b/>
        <sz val="6"/>
        <rFont val="ＭＳ ゴシック"/>
        <family val="3"/>
        <charset val="128"/>
      </rPr>
      <t>　</t>
    </r>
    <r>
      <rPr>
        <b/>
        <sz val="10"/>
        <rFont val="ＭＳ ゴシック"/>
        <family val="3"/>
        <charset val="128"/>
      </rPr>
      <t>〃 厚紙</t>
    </r>
    <rPh sb="3" eb="5">
      <t>アツガミ</t>
    </rPh>
    <phoneticPr fontId="3"/>
  </si>
  <si>
    <t>四六判110Ｋｇ以上（折りなし）</t>
    <rPh sb="0" eb="2">
      <t>４６</t>
    </rPh>
    <rPh sb="2" eb="3">
      <t>バン</t>
    </rPh>
    <rPh sb="8" eb="10">
      <t>イジョウ</t>
    </rPh>
    <rPh sb="11" eb="12">
      <t>オリ</t>
    </rPh>
    <phoneticPr fontId="3"/>
  </si>
  <si>
    <t>4.50円</t>
    <rPh sb="4" eb="5">
      <t>エン</t>
    </rPh>
    <phoneticPr fontId="3"/>
  </si>
  <si>
    <t>　4.70円</t>
    <rPh sb="5" eb="6">
      <t>エン</t>
    </rPh>
    <phoneticPr fontId="3"/>
  </si>
  <si>
    <t>　　5.17円</t>
    <rPh sb="6" eb="7">
      <t>エン</t>
    </rPh>
    <phoneticPr fontId="3"/>
  </si>
  <si>
    <t>富山 南 部</t>
    <rPh sb="0" eb="2">
      <t>トヤマ</t>
    </rPh>
    <rPh sb="3" eb="4">
      <t>ミナミ</t>
    </rPh>
    <rPh sb="5" eb="6">
      <t>ブ</t>
    </rPh>
    <phoneticPr fontId="14"/>
  </si>
  <si>
    <t>東  滑  川</t>
    <rPh sb="0" eb="1">
      <t>ヒガシ</t>
    </rPh>
    <rPh sb="3" eb="4">
      <t>ヌメ</t>
    </rPh>
    <rPh sb="6" eb="7">
      <t>カワ</t>
    </rPh>
    <phoneticPr fontId="14"/>
  </si>
  <si>
    <t>　 ※氷見南條（高岡市400含む）</t>
    <rPh sb="3" eb="4">
      <t>コオリ</t>
    </rPh>
    <rPh sb="4" eb="5">
      <t>ケン</t>
    </rPh>
    <rPh sb="5" eb="7">
      <t>ナンジョウ</t>
    </rPh>
    <rPh sb="8" eb="11">
      <t>タカオカシ</t>
    </rPh>
    <rPh sb="14" eb="15">
      <t>フク</t>
    </rPh>
    <phoneticPr fontId="3"/>
  </si>
  <si>
    <t>福      光</t>
    <rPh sb="0" eb="1">
      <t>フク</t>
    </rPh>
    <rPh sb="7" eb="8">
      <t>ヒカリ</t>
    </rPh>
    <phoneticPr fontId="14"/>
  </si>
  <si>
    <t>Ｂ　　３</t>
    <phoneticPr fontId="3"/>
  </si>
  <si>
    <t>新聞１頁大（二つ折り）</t>
    <rPh sb="0" eb="2">
      <t>シンブン</t>
    </rPh>
    <rPh sb="3" eb="4">
      <t>ペイジ</t>
    </rPh>
    <rPh sb="4" eb="5">
      <t>ダイ</t>
    </rPh>
    <rPh sb="6" eb="7">
      <t>ニ</t>
    </rPh>
    <rPh sb="8" eb="9">
      <t>オ</t>
    </rPh>
    <phoneticPr fontId="3"/>
  </si>
  <si>
    <t>6.20円</t>
    <rPh sb="4" eb="5">
      <t>エン</t>
    </rPh>
    <phoneticPr fontId="3"/>
  </si>
  <si>
    <t>6.40円</t>
    <rPh sb="4" eb="5">
      <t>エン</t>
    </rPh>
    <phoneticPr fontId="3"/>
  </si>
  <si>
    <t>　　7.04円</t>
    <rPh sb="6" eb="7">
      <t>エン</t>
    </rPh>
    <phoneticPr fontId="3"/>
  </si>
  <si>
    <t>大      泉</t>
    <rPh sb="0" eb="1">
      <t>ダイ</t>
    </rPh>
    <rPh sb="7" eb="8">
      <t>イズミ</t>
    </rPh>
    <phoneticPr fontId="14"/>
  </si>
  <si>
    <t>中  滑  川</t>
    <rPh sb="0" eb="1">
      <t>ナカ</t>
    </rPh>
    <rPh sb="3" eb="4">
      <t>ヌメ</t>
    </rPh>
    <rPh sb="6" eb="7">
      <t>カワ</t>
    </rPh>
    <phoneticPr fontId="14"/>
  </si>
  <si>
    <t>速      川</t>
    <rPh sb="0" eb="1">
      <t>ハヤ</t>
    </rPh>
    <rPh sb="7" eb="8">
      <t>カワ</t>
    </rPh>
    <phoneticPr fontId="14"/>
  </si>
  <si>
    <t>城      端</t>
    <rPh sb="0" eb="1">
      <t>シロ</t>
    </rPh>
    <rPh sb="7" eb="8">
      <t>ハタ</t>
    </rPh>
    <phoneticPr fontId="14"/>
  </si>
  <si>
    <t>四六判110Ｋｇ以上（二つ折り）</t>
    <rPh sb="0" eb="3">
      <t>シロクバン</t>
    </rPh>
    <rPh sb="8" eb="10">
      <t>イジョウ</t>
    </rPh>
    <rPh sb="11" eb="12">
      <t>ニ</t>
    </rPh>
    <rPh sb="13" eb="14">
      <t>オ</t>
    </rPh>
    <phoneticPr fontId="3"/>
  </si>
  <si>
    <t>9.00円</t>
    <rPh sb="4" eb="5">
      <t>エン</t>
    </rPh>
    <phoneticPr fontId="3"/>
  </si>
  <si>
    <t>　9.20円</t>
    <rPh sb="5" eb="6">
      <t>エン</t>
    </rPh>
    <phoneticPr fontId="3"/>
  </si>
  <si>
    <t>　　10.12円</t>
    <rPh sb="7" eb="8">
      <t>エン</t>
    </rPh>
    <phoneticPr fontId="3"/>
  </si>
  <si>
    <t>富山 西 部</t>
    <rPh sb="0" eb="2">
      <t>トヤマ</t>
    </rPh>
    <rPh sb="3" eb="4">
      <t>ニシ</t>
    </rPh>
    <rPh sb="5" eb="6">
      <t>ブ</t>
    </rPh>
    <phoneticPr fontId="14"/>
  </si>
  <si>
    <t>ＫＳ 魚 津</t>
    <rPh sb="3" eb="4">
      <t>サカナ</t>
    </rPh>
    <rPh sb="5" eb="6">
      <t>ツ</t>
    </rPh>
    <phoneticPr fontId="14"/>
  </si>
  <si>
    <t xml:space="preserve"> 魚津市</t>
    <rPh sb="1" eb="3">
      <t>ウオヅ</t>
    </rPh>
    <rPh sb="3" eb="4">
      <t>シ</t>
    </rPh>
    <phoneticPr fontId="3"/>
  </si>
  <si>
    <t>ＫＳ五箇山</t>
    <rPh sb="2" eb="5">
      <t>ゴカヤマ</t>
    </rPh>
    <phoneticPr fontId="14"/>
  </si>
  <si>
    <t>長　Ｂ３</t>
    <rPh sb="0" eb="1">
      <t>チョウ</t>
    </rPh>
    <phoneticPr fontId="3"/>
  </si>
  <si>
    <t>Ｂ４縦長２枚つなぎ（二つ折り）</t>
    <rPh sb="2" eb="4">
      <t>タテナガ</t>
    </rPh>
    <rPh sb="5" eb="6">
      <t>マイ</t>
    </rPh>
    <rPh sb="10" eb="11">
      <t>ニ</t>
    </rPh>
    <rPh sb="12" eb="13">
      <t>オ</t>
    </rPh>
    <phoneticPr fontId="3"/>
  </si>
  <si>
    <t>7.20円</t>
    <rPh sb="4" eb="5">
      <t>エン</t>
    </rPh>
    <phoneticPr fontId="3"/>
  </si>
  <si>
    <t>　7.40円</t>
    <rPh sb="5" eb="6">
      <t>エン</t>
    </rPh>
    <phoneticPr fontId="3"/>
  </si>
  <si>
    <t>　　8.14円</t>
    <rPh sb="6" eb="7">
      <t>エン</t>
    </rPh>
    <phoneticPr fontId="3"/>
  </si>
  <si>
    <t>呉      羽</t>
    <rPh sb="0" eb="1">
      <t>クレ</t>
    </rPh>
    <rPh sb="7" eb="8">
      <t>ハネ</t>
    </rPh>
    <phoneticPr fontId="14"/>
  </si>
  <si>
    <t>魚津 中 部</t>
    <rPh sb="0" eb="1">
      <t>ウオ</t>
    </rPh>
    <rPh sb="1" eb="2">
      <t>ツ</t>
    </rPh>
    <rPh sb="3" eb="4">
      <t>チュウ</t>
    </rPh>
    <rPh sb="5" eb="6">
      <t>ブ</t>
    </rPh>
    <phoneticPr fontId="14"/>
  </si>
  <si>
    <t>ＫＳ 利 賀</t>
  </si>
  <si>
    <t>Ｂ  　２</t>
    <phoneticPr fontId="3"/>
  </si>
  <si>
    <t>新聞２頁大（四つ折り）</t>
    <rPh sb="0" eb="2">
      <t>シンブン</t>
    </rPh>
    <rPh sb="3" eb="4">
      <t>ペイジ</t>
    </rPh>
    <rPh sb="4" eb="5">
      <t>ダイ</t>
    </rPh>
    <rPh sb="6" eb="7">
      <t>ヨ</t>
    </rPh>
    <rPh sb="8" eb="9">
      <t>オ</t>
    </rPh>
    <phoneticPr fontId="3"/>
  </si>
  <si>
    <t>12.00円</t>
    <rPh sb="5" eb="6">
      <t>エン</t>
    </rPh>
    <phoneticPr fontId="3"/>
  </si>
  <si>
    <t>　12.20円</t>
    <rPh sb="6" eb="7">
      <t>エン</t>
    </rPh>
    <phoneticPr fontId="3"/>
  </si>
  <si>
    <t>　13.42円</t>
    <rPh sb="6" eb="7">
      <t>エン</t>
    </rPh>
    <phoneticPr fontId="3"/>
  </si>
  <si>
    <t>呉  羽  南</t>
    <rPh sb="0" eb="1">
      <t>クレ</t>
    </rPh>
    <rPh sb="3" eb="4">
      <t>ハネ</t>
    </rPh>
    <rPh sb="6" eb="7">
      <t>ミナミ</t>
    </rPh>
    <phoneticPr fontId="14"/>
  </si>
  <si>
    <t>魚津 南 部</t>
    <rPh sb="0" eb="1">
      <t>ウオ</t>
    </rPh>
    <rPh sb="1" eb="2">
      <t>ツ</t>
    </rPh>
    <rPh sb="3" eb="4">
      <t>ミナミ</t>
    </rPh>
    <rPh sb="5" eb="6">
      <t>ブ</t>
    </rPh>
    <phoneticPr fontId="14"/>
  </si>
  <si>
    <t>Ｂ　　全</t>
    <rPh sb="3" eb="4">
      <t>ゼン</t>
    </rPh>
    <phoneticPr fontId="3"/>
  </si>
  <si>
    <t>新聞４頁大（八つ折り）</t>
    <rPh sb="0" eb="2">
      <t>シンブン</t>
    </rPh>
    <rPh sb="3" eb="4">
      <t>ペイジ</t>
    </rPh>
    <rPh sb="4" eb="5">
      <t>ダイ</t>
    </rPh>
    <rPh sb="6" eb="7">
      <t>ヤ</t>
    </rPh>
    <rPh sb="8" eb="9">
      <t>オ</t>
    </rPh>
    <phoneticPr fontId="3"/>
  </si>
  <si>
    <t>24.00円</t>
    <rPh sb="5" eb="6">
      <t>エン</t>
    </rPh>
    <phoneticPr fontId="3"/>
  </si>
  <si>
    <t>　24.20円</t>
    <rPh sb="6" eb="7">
      <t>エン</t>
    </rPh>
    <phoneticPr fontId="3"/>
  </si>
  <si>
    <t>　26.62円</t>
    <rPh sb="6" eb="7">
      <t>エン</t>
    </rPh>
    <phoneticPr fontId="3"/>
  </si>
  <si>
    <t>和      合</t>
    <rPh sb="0" eb="1">
      <t>ワ</t>
    </rPh>
    <rPh sb="7" eb="8">
      <t>ゴウ</t>
    </rPh>
    <phoneticPr fontId="14"/>
  </si>
  <si>
    <t>魚津 東 部</t>
    <rPh sb="0" eb="1">
      <t>ウオ</t>
    </rPh>
    <rPh sb="1" eb="2">
      <t>ツ</t>
    </rPh>
    <rPh sb="3" eb="4">
      <t>ヒガシ</t>
    </rPh>
    <rPh sb="5" eb="6">
      <t>ブ</t>
    </rPh>
    <phoneticPr fontId="14"/>
  </si>
  <si>
    <t>･ 折込料は全サイズにおいて折込単価に1部当り0.2円(税別)の「配送仕分管理料」がかかります。</t>
    <rPh sb="2" eb="4">
      <t>オリコミ</t>
    </rPh>
    <rPh sb="4" eb="5">
      <t>リョウ</t>
    </rPh>
    <rPh sb="6" eb="7">
      <t>ゼン</t>
    </rPh>
    <rPh sb="14" eb="16">
      <t>オリコミ</t>
    </rPh>
    <rPh sb="16" eb="18">
      <t>タンカ</t>
    </rPh>
    <rPh sb="20" eb="21">
      <t>ブ</t>
    </rPh>
    <rPh sb="21" eb="22">
      <t>アタ</t>
    </rPh>
    <rPh sb="26" eb="27">
      <t>エン</t>
    </rPh>
    <rPh sb="28" eb="30">
      <t>ゼイベツ</t>
    </rPh>
    <rPh sb="33" eb="35">
      <t>ハイソウ</t>
    </rPh>
    <rPh sb="35" eb="37">
      <t>シワ</t>
    </rPh>
    <rPh sb="37" eb="40">
      <t>カンリリョウ</t>
    </rPh>
    <phoneticPr fontId="3"/>
  </si>
  <si>
    <t>水      橋</t>
    <rPh sb="0" eb="1">
      <t>スイ</t>
    </rPh>
    <rPh sb="7" eb="8">
      <t>ハシ</t>
    </rPh>
    <phoneticPr fontId="14"/>
  </si>
  <si>
    <t>黒　　  部</t>
    <rPh sb="0" eb="1">
      <t>クロ</t>
    </rPh>
    <rPh sb="5" eb="6">
      <t>ブ</t>
    </rPh>
    <phoneticPr fontId="3"/>
  </si>
  <si>
    <t xml:space="preserve"> 黒部市</t>
    <rPh sb="1" eb="4">
      <t>クロベシ</t>
    </rPh>
    <phoneticPr fontId="3"/>
  </si>
  <si>
    <t>■岐阜県飛騨市　70部</t>
    <rPh sb="1" eb="4">
      <t>ギフケン</t>
    </rPh>
    <rPh sb="4" eb="6">
      <t>ヒダ</t>
    </rPh>
    <rPh sb="6" eb="7">
      <t>シ</t>
    </rPh>
    <rPh sb="10" eb="11">
      <t>ブ</t>
    </rPh>
    <phoneticPr fontId="3"/>
  </si>
  <si>
    <t>大  久  保</t>
    <rPh sb="0" eb="1">
      <t>ダイ</t>
    </rPh>
    <rPh sb="3" eb="4">
      <t>ヒサ</t>
    </rPh>
    <rPh sb="6" eb="7">
      <t>タモツ</t>
    </rPh>
    <phoneticPr fontId="14"/>
  </si>
  <si>
    <t>桜      井</t>
    <rPh sb="0" eb="1">
      <t>サクラ</t>
    </rPh>
    <rPh sb="7" eb="8">
      <t>イ</t>
    </rPh>
    <phoneticPr fontId="14"/>
  </si>
  <si>
    <t>神　　　岡</t>
    <rPh sb="0" eb="5">
      <t>カミオカ</t>
    </rPh>
    <phoneticPr fontId="3"/>
  </si>
  <si>
    <t>茂　　　住</t>
    <rPh sb="0" eb="5">
      <t>モズミ</t>
    </rPh>
    <phoneticPr fontId="3"/>
  </si>
  <si>
    <t>・ 折込料は前金制にてお願いいたします。</t>
    <rPh sb="2" eb="4">
      <t>オリコミ</t>
    </rPh>
    <rPh sb="4" eb="5">
      <t>リョウ</t>
    </rPh>
    <rPh sb="6" eb="8">
      <t>マエキン</t>
    </rPh>
    <rPh sb="8" eb="9">
      <t>セイ</t>
    </rPh>
    <rPh sb="12" eb="13">
      <t>ネガ</t>
    </rPh>
    <phoneticPr fontId="3"/>
  </si>
  <si>
    <t>笹      津</t>
    <rPh sb="0" eb="1">
      <t>ササ</t>
    </rPh>
    <rPh sb="7" eb="8">
      <t>ツ</t>
    </rPh>
    <phoneticPr fontId="14"/>
  </si>
  <si>
    <t>石      田</t>
    <rPh sb="0" eb="1">
      <t>イシ</t>
    </rPh>
    <rPh sb="7" eb="8">
      <t>タ</t>
    </rPh>
    <phoneticPr fontId="14"/>
  </si>
  <si>
    <t>・ 連合企画広告は上記料金の２倍となります。</t>
    <rPh sb="2" eb="4">
      <t>レンゴウ</t>
    </rPh>
    <rPh sb="4" eb="6">
      <t>キカク</t>
    </rPh>
    <rPh sb="6" eb="8">
      <t>コウコク</t>
    </rPh>
    <rPh sb="9" eb="10">
      <t>ウエ</t>
    </rPh>
    <rPh sb="10" eb="11">
      <t>ジョウキ</t>
    </rPh>
    <rPh sb="11" eb="13">
      <t>リョウキン</t>
    </rPh>
    <rPh sb="15" eb="16">
      <t>バイ</t>
    </rPh>
    <phoneticPr fontId="3"/>
  </si>
  <si>
    <t>上      滝</t>
    <rPh sb="0" eb="1">
      <t>ウエ</t>
    </rPh>
    <rPh sb="7" eb="8">
      <t>タキ</t>
    </rPh>
    <phoneticPr fontId="14"/>
  </si>
  <si>
    <t>宇  奈  月</t>
    <rPh sb="0" eb="1">
      <t>サカイ</t>
    </rPh>
    <rPh sb="3" eb="4">
      <t>ナ</t>
    </rPh>
    <rPh sb="6" eb="7">
      <t>ツキ</t>
    </rPh>
    <phoneticPr fontId="14"/>
  </si>
  <si>
    <t>＜ 新聞折込広告基準 及び 本社判断によって取扱いのできない折込広告 ＞</t>
    <rPh sb="2" eb="4">
      <t>シンブン</t>
    </rPh>
    <rPh sb="4" eb="6">
      <t>オリコミ</t>
    </rPh>
    <rPh sb="6" eb="8">
      <t>コウコク</t>
    </rPh>
    <rPh sb="8" eb="10">
      <t>キジュン</t>
    </rPh>
    <rPh sb="11" eb="12">
      <t>オヨ</t>
    </rPh>
    <rPh sb="14" eb="16">
      <t>ホンシャ</t>
    </rPh>
    <rPh sb="16" eb="18">
      <t>ハンダン</t>
    </rPh>
    <phoneticPr fontId="3"/>
  </si>
  <si>
    <t>・ 折り数や折り方によって料金が変わります。</t>
    <rPh sb="2" eb="3">
      <t>オリ</t>
    </rPh>
    <rPh sb="4" eb="5">
      <t>スウ</t>
    </rPh>
    <rPh sb="6" eb="7">
      <t>オ</t>
    </rPh>
    <rPh sb="8" eb="9">
      <t>カタ</t>
    </rPh>
    <rPh sb="13" eb="15">
      <t>リョウキン</t>
    </rPh>
    <rPh sb="16" eb="17">
      <t>カ</t>
    </rPh>
    <phoneticPr fontId="3"/>
  </si>
  <si>
    <t>入善 東 部</t>
    <rPh sb="0" eb="2">
      <t>ニュウゼン</t>
    </rPh>
    <rPh sb="3" eb="4">
      <t>ヒガシ</t>
    </rPh>
    <rPh sb="5" eb="6">
      <t>ブ</t>
    </rPh>
    <phoneticPr fontId="14"/>
  </si>
  <si>
    <t>下新川</t>
    <rPh sb="0" eb="1">
      <t>シタ</t>
    </rPh>
    <rPh sb="1" eb="3">
      <t>ナカニイカワグン</t>
    </rPh>
    <phoneticPr fontId="3"/>
  </si>
  <si>
    <t>● 広告主の所在地，事業所名，責任者の記載のないもの</t>
    <rPh sb="2" eb="5">
      <t>コウコクヌシ</t>
    </rPh>
    <rPh sb="6" eb="9">
      <t>ショザイチ</t>
    </rPh>
    <rPh sb="10" eb="13">
      <t>ジギョウショ</t>
    </rPh>
    <rPh sb="13" eb="14">
      <t>メイ</t>
    </rPh>
    <rPh sb="15" eb="18">
      <t>セキニンシャ</t>
    </rPh>
    <rPh sb="19" eb="21">
      <t>キサイ</t>
    </rPh>
    <phoneticPr fontId="3"/>
  </si>
  <si>
    <t>・ その他 特殊変形もの(ホッチキス留め・糊付貼付物有等)、超厚紙（四六判160㎏以上）</t>
    <rPh sb="4" eb="5">
      <t>タ</t>
    </rPh>
    <rPh sb="6" eb="8">
      <t>トクシュ</t>
    </rPh>
    <rPh sb="8" eb="10">
      <t>ヘンケイ</t>
    </rPh>
    <rPh sb="18" eb="19">
      <t>ド</t>
    </rPh>
    <rPh sb="21" eb="22">
      <t>ノリ</t>
    </rPh>
    <rPh sb="23" eb="25">
      <t>テンプ</t>
    </rPh>
    <rPh sb="25" eb="26">
      <t>ブツ</t>
    </rPh>
    <rPh sb="26" eb="27">
      <t>アリ</t>
    </rPh>
    <rPh sb="27" eb="28">
      <t>ナド</t>
    </rPh>
    <rPh sb="30" eb="31">
      <t>チョウ</t>
    </rPh>
    <rPh sb="31" eb="33">
      <t>アツガミ</t>
    </rPh>
    <rPh sb="34" eb="36">
      <t>46</t>
    </rPh>
    <rPh sb="36" eb="37">
      <t>バン</t>
    </rPh>
    <rPh sb="41" eb="43">
      <t>イジョウ</t>
    </rPh>
    <phoneticPr fontId="3"/>
  </si>
  <si>
    <t>入善 西 部</t>
    <rPh sb="0" eb="2">
      <t>ニュウゼン</t>
    </rPh>
    <rPh sb="3" eb="4">
      <t>ニシ</t>
    </rPh>
    <rPh sb="5" eb="6">
      <t>ブ</t>
    </rPh>
    <phoneticPr fontId="14"/>
  </si>
  <si>
    <t>● 虚偽誇大な表現により読者に不利益を与えるもの</t>
    <rPh sb="2" eb="4">
      <t>キョギ</t>
    </rPh>
    <rPh sb="4" eb="6">
      <t>コダイ</t>
    </rPh>
    <rPh sb="7" eb="9">
      <t>ヒョウゲン</t>
    </rPh>
    <rPh sb="12" eb="14">
      <t>ドクシャ</t>
    </rPh>
    <rPh sb="15" eb="18">
      <t>フリエキ</t>
    </rPh>
    <rPh sb="19" eb="20">
      <t>アタ</t>
    </rPh>
    <phoneticPr fontId="3"/>
  </si>
  <si>
    <t>　 については特別料金、または取り扱えない場合がありますので事前にご相談ください。</t>
    <rPh sb="21" eb="23">
      <t>バアイ</t>
    </rPh>
    <rPh sb="30" eb="32">
      <t>ジゼン</t>
    </rPh>
    <rPh sb="34" eb="36">
      <t>ソウダン</t>
    </rPh>
    <phoneticPr fontId="3"/>
  </si>
  <si>
    <t>朝日・舟見</t>
    <rPh sb="0" eb="1">
      <t>アサ</t>
    </rPh>
    <rPh sb="1" eb="2">
      <t>ヒ</t>
    </rPh>
    <rPh sb="3" eb="5">
      <t>フナミ</t>
    </rPh>
    <phoneticPr fontId="14"/>
  </si>
  <si>
    <t>● 煽情的な文言、写真、図案など有害とみられるもの</t>
    <rPh sb="2" eb="4">
      <t>センジョウ</t>
    </rPh>
    <rPh sb="4" eb="5">
      <t>テキ</t>
    </rPh>
    <rPh sb="6" eb="8">
      <t>ブンゲン</t>
    </rPh>
    <rPh sb="9" eb="11">
      <t>シャシン</t>
    </rPh>
    <rPh sb="12" eb="14">
      <t>ズアン</t>
    </rPh>
    <rPh sb="16" eb="18">
      <t>ユウガイ</t>
    </rPh>
    <phoneticPr fontId="3"/>
  </si>
  <si>
    <t>● 名誉毀損，業務妨害となるおそれのあるもの</t>
    <rPh sb="2" eb="4">
      <t>メイヨ</t>
    </rPh>
    <rPh sb="4" eb="6">
      <t>キソン</t>
    </rPh>
    <rPh sb="7" eb="9">
      <t>ギョウム</t>
    </rPh>
    <rPh sb="9" eb="11">
      <t>ボウガイ</t>
    </rPh>
    <phoneticPr fontId="3"/>
  </si>
  <si>
    <t>・ 折込日直前の解約・変更には、次の手数料をいただきます。</t>
    <rPh sb="2" eb="4">
      <t>オリコミ</t>
    </rPh>
    <rPh sb="4" eb="5">
      <t>ビ</t>
    </rPh>
    <rPh sb="5" eb="7">
      <t>チョクゼン</t>
    </rPh>
    <rPh sb="8" eb="10">
      <t>カイヤク</t>
    </rPh>
    <rPh sb="11" eb="13">
      <t>ヘンコウ</t>
    </rPh>
    <rPh sb="16" eb="17">
      <t>ツギ</t>
    </rPh>
    <rPh sb="18" eb="21">
      <t>テスウリョウ</t>
    </rPh>
    <phoneticPr fontId="3"/>
  </si>
  <si>
    <t>● 著作権、肖像権、および商標権を侵害するおそれがあるもの</t>
    <rPh sb="2" eb="5">
      <t>チョサクケン</t>
    </rPh>
    <rPh sb="6" eb="8">
      <t>ショウゾウ</t>
    </rPh>
    <rPh sb="8" eb="9">
      <t>ケン</t>
    </rPh>
    <rPh sb="13" eb="16">
      <t>ショウヒョウケン</t>
    </rPh>
    <rPh sb="17" eb="19">
      <t>シンガイ</t>
    </rPh>
    <phoneticPr fontId="3"/>
  </si>
  <si>
    <r>
      <t>　　　◇　3営業日前の午後5時以降   …</t>
    </r>
    <r>
      <rPr>
        <sz val="8"/>
        <rFont val="ＭＳ Ｐゴシック"/>
        <family val="3"/>
        <charset val="128"/>
      </rPr>
      <t xml:space="preserve">  </t>
    </r>
    <r>
      <rPr>
        <sz val="9"/>
        <rFont val="ＭＳ Ｐゴシック"/>
        <family val="3"/>
        <charset val="128"/>
      </rPr>
      <t>折込料金の２０％　　　</t>
    </r>
    <rPh sb="6" eb="8">
      <t>エイギョウ</t>
    </rPh>
    <rPh sb="8" eb="9">
      <t>ヒ</t>
    </rPh>
    <rPh sb="9" eb="10">
      <t>マエ</t>
    </rPh>
    <rPh sb="11" eb="13">
      <t>ゴゴ</t>
    </rPh>
    <rPh sb="14" eb="15">
      <t>ジ</t>
    </rPh>
    <rPh sb="15" eb="17">
      <t>イコウ</t>
    </rPh>
    <rPh sb="23" eb="25">
      <t>オリコ</t>
    </rPh>
    <rPh sb="25" eb="26">
      <t>リョウ</t>
    </rPh>
    <rPh sb="26" eb="27">
      <t>キン</t>
    </rPh>
    <phoneticPr fontId="3"/>
  </si>
  <si>
    <t>● 公職選挙候補者の事前運動</t>
    <rPh sb="2" eb="4">
      <t>コウショク</t>
    </rPh>
    <rPh sb="4" eb="6">
      <t>センキョ</t>
    </rPh>
    <rPh sb="6" eb="9">
      <t>コウホシャ</t>
    </rPh>
    <rPh sb="10" eb="12">
      <t>ジゼン</t>
    </rPh>
    <rPh sb="12" eb="14">
      <t>ウンドウ</t>
    </rPh>
    <phoneticPr fontId="3"/>
  </si>
  <si>
    <t>　　　◇　2営業日前の午前11時以降　… 折込料金の３０％</t>
    <rPh sb="6" eb="8">
      <t>エイギョウ</t>
    </rPh>
    <rPh sb="8" eb="9">
      <t>ヒ</t>
    </rPh>
    <rPh sb="9" eb="10">
      <t>マエ</t>
    </rPh>
    <rPh sb="11" eb="13">
      <t>ゴゼン</t>
    </rPh>
    <rPh sb="15" eb="16">
      <t>ジ</t>
    </rPh>
    <rPh sb="16" eb="18">
      <t>イコウ</t>
    </rPh>
    <rPh sb="21" eb="23">
      <t>オリコ</t>
    </rPh>
    <rPh sb="23" eb="24">
      <t>リョウ</t>
    </rPh>
    <rPh sb="24" eb="25">
      <t>キン</t>
    </rPh>
    <phoneticPr fontId="3"/>
  </si>
  <si>
    <t>● 政治問題や係争中の問題について主義主張を述べたもの</t>
    <rPh sb="2" eb="4">
      <t>セイジ</t>
    </rPh>
    <rPh sb="4" eb="6">
      <t>モンダイ</t>
    </rPh>
    <rPh sb="7" eb="10">
      <t>ケイソウチュウ</t>
    </rPh>
    <rPh sb="11" eb="13">
      <t>モンダイ</t>
    </rPh>
    <rPh sb="17" eb="19">
      <t>シュギ</t>
    </rPh>
    <rPh sb="19" eb="21">
      <t>シュチョウ</t>
    </rPh>
    <rPh sb="22" eb="23">
      <t>ノ</t>
    </rPh>
    <phoneticPr fontId="3"/>
  </si>
  <si>
    <t>　　　◇　2営業日前の午後3時以降　 …  原則として解約できません</t>
    <rPh sb="6" eb="8">
      <t>エイギョウ</t>
    </rPh>
    <rPh sb="8" eb="9">
      <t>ヒ</t>
    </rPh>
    <rPh sb="9" eb="10">
      <t>マエ</t>
    </rPh>
    <rPh sb="11" eb="13">
      <t>ゴゴ</t>
    </rPh>
    <rPh sb="14" eb="15">
      <t>ジ</t>
    </rPh>
    <rPh sb="15" eb="17">
      <t>イコウ</t>
    </rPh>
    <rPh sb="22" eb="24">
      <t>ゲンソク</t>
    </rPh>
    <rPh sb="27" eb="29">
      <t>カイヤク</t>
    </rPh>
    <phoneticPr fontId="3"/>
  </si>
  <si>
    <t>● 他紙の社名、題字、記事、催事などが掲載、引用されているもの</t>
    <rPh sb="2" eb="3">
      <t>タ</t>
    </rPh>
    <rPh sb="3" eb="4">
      <t>シ</t>
    </rPh>
    <rPh sb="5" eb="7">
      <t>シャメイ</t>
    </rPh>
    <rPh sb="8" eb="10">
      <t>ダイジ</t>
    </rPh>
    <rPh sb="11" eb="13">
      <t>キジ</t>
    </rPh>
    <rPh sb="14" eb="16">
      <t>サイジ</t>
    </rPh>
    <rPh sb="19" eb="21">
      <t>ケイサイ</t>
    </rPh>
    <rPh sb="22" eb="24">
      <t>インヨウ</t>
    </rPh>
    <phoneticPr fontId="3"/>
  </si>
  <si>
    <t>◇新聞が遅れたときや、事故に遭うなど配達に支障が生じた時は、指定日より</t>
    <rPh sb="1" eb="3">
      <t>シンブン</t>
    </rPh>
    <rPh sb="4" eb="5">
      <t>オク</t>
    </rPh>
    <rPh sb="11" eb="13">
      <t>ジコ</t>
    </rPh>
    <rPh sb="14" eb="15">
      <t>ア</t>
    </rPh>
    <rPh sb="18" eb="20">
      <t>ハイタツ</t>
    </rPh>
    <rPh sb="21" eb="23">
      <t>シショウ</t>
    </rPh>
    <rPh sb="24" eb="25">
      <t>ショウ</t>
    </rPh>
    <rPh sb="27" eb="28">
      <t>トキ</t>
    </rPh>
    <phoneticPr fontId="3"/>
  </si>
  <si>
    <t>● 各種法令や条例などの関係法規に触れるもの</t>
    <rPh sb="2" eb="4">
      <t>カクシュ</t>
    </rPh>
    <rPh sb="4" eb="6">
      <t>ホウレイ</t>
    </rPh>
    <rPh sb="7" eb="9">
      <t>ジョウレイ</t>
    </rPh>
    <rPh sb="12" eb="14">
      <t>カンケイ</t>
    </rPh>
    <rPh sb="14" eb="16">
      <t>ホウキ</t>
    </rPh>
    <rPh sb="17" eb="18">
      <t>フ</t>
    </rPh>
    <phoneticPr fontId="3"/>
  </si>
  <si>
    <t>【折込チラシの搬入締切り日時】</t>
    <rPh sb="1" eb="3">
      <t>オリコミ</t>
    </rPh>
    <rPh sb="7" eb="9">
      <t>ハンニュウ</t>
    </rPh>
    <rPh sb="9" eb="10">
      <t>シ</t>
    </rPh>
    <rPh sb="10" eb="11">
      <t>キ</t>
    </rPh>
    <rPh sb="12" eb="14">
      <t>ニチジ</t>
    </rPh>
    <phoneticPr fontId="3"/>
  </si>
  <si>
    <t xml:space="preserve"> 　遅れることがあります。</t>
    <rPh sb="2" eb="3">
      <t>オク</t>
    </rPh>
    <phoneticPr fontId="3"/>
  </si>
  <si>
    <t>● 新聞社が定めた広告基準に照らして新聞折込が不適当と認められるもの</t>
    <rPh sb="2" eb="4">
      <t>シンブン</t>
    </rPh>
    <rPh sb="4" eb="5">
      <t>シャ</t>
    </rPh>
    <rPh sb="6" eb="7">
      <t>サダ</t>
    </rPh>
    <rPh sb="9" eb="11">
      <t>コウコク</t>
    </rPh>
    <rPh sb="11" eb="13">
      <t>キジュン</t>
    </rPh>
    <rPh sb="14" eb="15">
      <t>テ</t>
    </rPh>
    <rPh sb="18" eb="20">
      <t>シンブン</t>
    </rPh>
    <rPh sb="20" eb="22">
      <t>オリコミ</t>
    </rPh>
    <rPh sb="23" eb="26">
      <t>フテキトウ</t>
    </rPh>
    <rPh sb="27" eb="28">
      <t>ミト</t>
    </rPh>
    <phoneticPr fontId="3"/>
  </si>
  <si>
    <t>◇大規模な災害が発生した場合、新聞折込が不可能になる場合があります。</t>
    <rPh sb="1" eb="2">
      <t>ダイ</t>
    </rPh>
    <rPh sb="2" eb="4">
      <t>キボ</t>
    </rPh>
    <rPh sb="5" eb="7">
      <t>サイガイ</t>
    </rPh>
    <rPh sb="8" eb="10">
      <t>ハッセイ</t>
    </rPh>
    <rPh sb="12" eb="14">
      <t>バアイ</t>
    </rPh>
    <rPh sb="15" eb="17">
      <t>シンブン</t>
    </rPh>
    <rPh sb="17" eb="19">
      <t>オリコミ</t>
    </rPh>
    <rPh sb="20" eb="23">
      <t>フカノウ</t>
    </rPh>
    <phoneticPr fontId="3"/>
  </si>
  <si>
    <t>※ クーポン券チラシには規制がありますので事前にお問い合わせください。</t>
    <rPh sb="6" eb="7">
      <t>ケン</t>
    </rPh>
    <rPh sb="12" eb="14">
      <t>キセイ</t>
    </rPh>
    <rPh sb="21" eb="23">
      <t>ジゼン</t>
    </rPh>
    <rPh sb="25" eb="26">
      <t>ト</t>
    </rPh>
    <rPh sb="27" eb="28">
      <t>ア</t>
    </rPh>
    <phoneticPr fontId="3"/>
  </si>
  <si>
    <t>（営業時間　午前９時～午後５時。日曜・祝日は除く）</t>
    <rPh sb="1" eb="3">
      <t>エイギョウ</t>
    </rPh>
    <rPh sb="3" eb="5">
      <t>ジカン</t>
    </rPh>
    <rPh sb="6" eb="8">
      <t>ゴゼン</t>
    </rPh>
    <rPh sb="9" eb="10">
      <t>ジ</t>
    </rPh>
    <rPh sb="11" eb="13">
      <t>ゴゴ</t>
    </rPh>
    <rPh sb="14" eb="15">
      <t>ジ</t>
    </rPh>
    <rPh sb="16" eb="18">
      <t>ニチヨウ</t>
    </rPh>
    <rPh sb="19" eb="21">
      <t>シュクジツ</t>
    </rPh>
    <rPh sb="22" eb="23">
      <t>ノゾ</t>
    </rPh>
    <phoneticPr fontId="3"/>
  </si>
  <si>
    <t>　　■ チラシ搬入場所  ･･････ 本社折込センター</t>
    <rPh sb="7" eb="9">
      <t>ハンニュウ</t>
    </rPh>
    <rPh sb="9" eb="11">
      <t>バショ</t>
    </rPh>
    <rPh sb="20" eb="22">
      <t>ホンシャ</t>
    </rPh>
    <rPh sb="22" eb="24">
      <t>オリコミ</t>
    </rPh>
    <phoneticPr fontId="3"/>
  </si>
  <si>
    <t>　（株）北日本新聞サービスセンター</t>
    <rPh sb="2" eb="3">
      <t>カブシキ</t>
    </rPh>
    <rPh sb="4" eb="5">
      <t>キタ</t>
    </rPh>
    <rPh sb="5" eb="7">
      <t>ニホン</t>
    </rPh>
    <rPh sb="7" eb="9">
      <t>シンブン</t>
    </rPh>
    <phoneticPr fontId="3"/>
  </si>
  <si>
    <t>　 　   　　　  （富山市婦中町島本郷10-7）</t>
    <phoneticPr fontId="3"/>
  </si>
  <si>
    <t>　　■ チラシ搬入締切り･･････ 折込日の２営業日前の正午まで</t>
    <rPh sb="7" eb="9">
      <t>ハンニュウ</t>
    </rPh>
    <rPh sb="9" eb="11">
      <t>シメキリ</t>
    </rPh>
    <rPh sb="19" eb="21">
      <t>オリコミ</t>
    </rPh>
    <rPh sb="21" eb="22">
      <t>ヒ</t>
    </rPh>
    <rPh sb="24" eb="26">
      <t>エイギョウ</t>
    </rPh>
    <rPh sb="26" eb="27">
      <t>ヒ</t>
    </rPh>
    <rPh sb="27" eb="28">
      <t>マエ</t>
    </rPh>
    <rPh sb="29" eb="31">
      <t>ショウゴ</t>
    </rPh>
    <phoneticPr fontId="3"/>
  </si>
  <si>
    <t>　本社折込センター</t>
    <rPh sb="1" eb="3">
      <t>ホンシャ</t>
    </rPh>
    <rPh sb="3" eb="5">
      <t>オリコミ</t>
    </rPh>
    <phoneticPr fontId="3"/>
  </si>
  <si>
    <t>　〒939-2708　富山市婦中町島本郷10-7　　</t>
    <rPh sb="11" eb="13">
      <t>トヤマ</t>
    </rPh>
    <rPh sb="13" eb="14">
      <t>シ</t>
    </rPh>
    <rPh sb="14" eb="17">
      <t>フチュウマチ</t>
    </rPh>
    <rPh sb="17" eb="18">
      <t>シマ</t>
    </rPh>
    <rPh sb="18" eb="20">
      <t>ホンゴウ</t>
    </rPh>
    <phoneticPr fontId="3"/>
  </si>
  <si>
    <t>　 ＊ホームページアドレス</t>
    <phoneticPr fontId="3"/>
  </si>
  <si>
    <t>　 　　 　　　  （日曜祝日は営業日としてカウントしません）　</t>
    <phoneticPr fontId="3"/>
  </si>
  <si>
    <t>　ＴＥＬ　０７６－４２１－８６８６　　ＦＡＸ　０７６－４２１－１４５２</t>
    <phoneticPr fontId="3"/>
  </si>
  <si>
    <t xml:space="preserve">   https://www.kitanippon-sc.co.jp/</t>
    <phoneticPr fontId="3"/>
  </si>
  <si>
    <r>
      <t>　　■なお、</t>
    </r>
    <r>
      <rPr>
        <u/>
        <sz val="9"/>
        <rFont val="ＭＳ Ｐゴシック"/>
        <family val="3"/>
        <charset val="128"/>
      </rPr>
      <t>土曜日の搬入</t>
    </r>
    <r>
      <rPr>
        <sz val="9"/>
        <rFont val="ＭＳ Ｐゴシック"/>
        <family val="3"/>
        <charset val="128"/>
      </rPr>
      <t>はできるだけ避けていただくようお願いしております。</t>
    </r>
    <rPh sb="6" eb="9">
      <t>ドヨウビ</t>
    </rPh>
    <rPh sb="10" eb="12">
      <t>ハンニュウ</t>
    </rPh>
    <rPh sb="18" eb="19">
      <t>サ</t>
    </rPh>
    <rPh sb="28" eb="29">
      <t>ネガ</t>
    </rPh>
    <phoneticPr fontId="3"/>
  </si>
  <si>
    <t>　　■お盆、年末年始、大型連休は特別の締切りになります。お問い合わせ下さい。</t>
    <rPh sb="4" eb="5">
      <t>ボン</t>
    </rPh>
    <rPh sb="6" eb="8">
      <t>ネンマツ</t>
    </rPh>
    <rPh sb="8" eb="10">
      <t>ネンシ</t>
    </rPh>
    <rPh sb="11" eb="13">
      <t>オオガタ</t>
    </rPh>
    <rPh sb="13" eb="15">
      <t>レンキュウ</t>
    </rPh>
    <rPh sb="16" eb="18">
      <t>トクベツ</t>
    </rPh>
    <rPh sb="19" eb="20">
      <t>シ</t>
    </rPh>
    <rPh sb="20" eb="21">
      <t>キ</t>
    </rPh>
    <rPh sb="29" eb="30">
      <t>ト</t>
    </rPh>
    <rPh sb="31" eb="32">
      <t>ア</t>
    </rPh>
    <rPh sb="34" eb="35">
      <t>クダ</t>
    </rPh>
    <phoneticPr fontId="3"/>
  </si>
  <si>
    <t>　　■搬入に際して見本を別途２部お願いたします。</t>
    <rPh sb="3" eb="5">
      <t>ハンニュウ</t>
    </rPh>
    <rPh sb="6" eb="7">
      <t>サイ</t>
    </rPh>
    <rPh sb="9" eb="11">
      <t>ミホン</t>
    </rPh>
    <rPh sb="12" eb="14">
      <t>ベット</t>
    </rPh>
    <rPh sb="15" eb="16">
      <t>ブ</t>
    </rPh>
    <rPh sb="17" eb="18">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</si>
</sst>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1" x14ac:knownFonts="1">
    <font>
      <sz val="11"/>
      <name val="ＭＳ Ｐゴシック"/>
      <family val="3"/>
      <charset val="128"/>
    </font>
    <font>
      <sz val="11"/>
      <name val="ＭＳ Ｐゴシック"/>
      <family val="3"/>
      <charset val="128"/>
    </font>
    <font>
      <b/>
      <sz val="28"/>
      <name val="Meiryo UI"/>
      <family val="3"/>
      <charset val="128"/>
    </font>
    <font>
      <sz val="6"/>
      <name val="ＭＳ Ｐゴシック"/>
      <family val="3"/>
      <charset val="128"/>
    </font>
    <font>
      <b/>
      <sz val="14"/>
      <name val="ＭＳ Ｐゴシック"/>
      <family val="3"/>
      <charset val="128"/>
    </font>
    <font>
      <b/>
      <sz val="13"/>
      <name val="ＭＳ ゴシック"/>
      <family val="3"/>
      <charset val="128"/>
    </font>
    <font>
      <b/>
      <sz val="15"/>
      <name val="ＭＳ Ｐゴシック"/>
      <family val="3"/>
      <charset val="128"/>
    </font>
    <font>
      <b/>
      <sz val="17"/>
      <name val="ＭＳ Ｐゴシック"/>
      <family val="3"/>
      <charset val="128"/>
    </font>
    <font>
      <sz val="16"/>
      <name val="ＭＳ Ｐゴシック"/>
      <family val="3"/>
      <charset val="128"/>
    </font>
    <font>
      <b/>
      <sz val="11"/>
      <name val="ＭＳ Ｐゴシック"/>
      <family val="3"/>
      <charset val="128"/>
    </font>
    <font>
      <sz val="10"/>
      <name val="ＭＳ Ｐ明朝"/>
      <family val="1"/>
      <charset val="128"/>
    </font>
    <font>
      <sz val="10"/>
      <name val="ＭＳ Ｐゴシック"/>
      <family val="3"/>
      <charset val="128"/>
    </font>
    <font>
      <sz val="13"/>
      <name val="ＭＳ Ｐゴシック"/>
      <family val="3"/>
      <charset val="128"/>
    </font>
    <font>
      <sz val="10"/>
      <color theme="1"/>
      <name val="ＭＳ ゴシック"/>
      <family val="3"/>
      <charset val="128"/>
    </font>
    <font>
      <sz val="6"/>
      <name val="游ゴシック"/>
      <family val="3"/>
      <charset val="128"/>
    </font>
    <font>
      <sz val="9"/>
      <name val="ＭＳ Ｐ明朝"/>
      <family val="1"/>
      <charset val="128"/>
    </font>
    <font>
      <sz val="10"/>
      <name val="ＭＳ ゴシック"/>
      <family val="3"/>
      <charset val="128"/>
    </font>
    <font>
      <sz val="8"/>
      <name val="ＭＳ Ｐゴシック"/>
      <family val="3"/>
      <charset val="128"/>
    </font>
    <font>
      <sz val="7"/>
      <name val="ＭＳ ゴシック"/>
      <family val="3"/>
      <charset val="128"/>
    </font>
    <font>
      <sz val="9"/>
      <name val="ＭＳ Ｐゴシック"/>
      <family val="3"/>
      <charset val="128"/>
    </font>
    <font>
      <b/>
      <sz val="10"/>
      <name val="ＭＳ ゴシック"/>
      <family val="3"/>
      <charset val="128"/>
    </font>
    <font>
      <sz val="10"/>
      <name val="游ゴシック Light"/>
      <family val="3"/>
      <charset val="128"/>
      <scheme val="major"/>
    </font>
    <font>
      <b/>
      <sz val="6"/>
      <name val="ＭＳ ゴシック"/>
      <family val="3"/>
      <charset val="128"/>
    </font>
    <font>
      <sz val="8.5"/>
      <name val="ＭＳ Ｐゴシック"/>
      <family val="3"/>
      <charset val="128"/>
    </font>
    <font>
      <sz val="12"/>
      <name val="ＭＳ Ｐゴシック"/>
      <family val="3"/>
      <charset val="128"/>
    </font>
    <font>
      <sz val="14"/>
      <name val="ＭＳ Ｐゴシック"/>
      <family val="3"/>
      <charset val="128"/>
    </font>
    <font>
      <sz val="20"/>
      <name val="HG創英角ｺﾞｼｯｸUB"/>
      <family val="3"/>
      <charset val="128"/>
    </font>
    <font>
      <sz val="18"/>
      <name val="ＭＳ Ｐゴシック"/>
      <family val="3"/>
      <charset val="128"/>
    </font>
    <font>
      <u/>
      <sz val="11"/>
      <color indexed="12"/>
      <name val="ＭＳ Ｐゴシック"/>
      <family val="3"/>
      <charset val="128"/>
    </font>
    <font>
      <sz val="13"/>
      <color indexed="12"/>
      <name val="ＭＳ Ｐゴシック"/>
      <family val="3"/>
      <charset val="128"/>
    </font>
    <font>
      <u/>
      <sz val="9"/>
      <name val="ＭＳ Ｐゴシック"/>
      <family val="3"/>
      <charset val="128"/>
    </font>
  </fonts>
  <fills count="3">
    <fill>
      <patternFill patternType="none"/>
    </fill>
    <fill>
      <patternFill patternType="gray125"/>
    </fill>
    <fill>
      <patternFill patternType="solid">
        <fgColor theme="0"/>
        <bgColor indexed="64"/>
      </patternFill>
    </fill>
  </fills>
  <borders count="91">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dotted">
        <color indexed="64"/>
      </bottom>
      <diagonal/>
    </border>
    <border>
      <left style="thin">
        <color indexed="64"/>
      </left>
      <right style="double">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thin">
        <color indexed="64"/>
      </bottom>
      <diagonal/>
    </border>
    <border>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right style="double">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uble">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38" fontId="1" fillId="0" borderId="0" applyFont="0" applyFill="0" applyBorder="0" applyAlignment="0" applyProtection="0"/>
    <xf numFmtId="0" fontId="28" fillId="0" borderId="0" applyNumberFormat="0" applyFill="0" applyBorder="0" applyAlignment="0" applyProtection="0">
      <alignment vertical="top"/>
      <protection locked="0"/>
    </xf>
  </cellStyleXfs>
  <cellXfs count="214">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horizontal="right" vertical="center"/>
    </xf>
    <xf numFmtId="0" fontId="6" fillId="0" borderId="0" xfId="0" applyFont="1"/>
    <xf numFmtId="38" fontId="7" fillId="0" borderId="0" xfId="1" applyFont="1" applyAlignment="1">
      <alignment horizontal="right"/>
    </xf>
    <xf numFmtId="0" fontId="7" fillId="0" borderId="0" xfId="0" applyFont="1"/>
    <xf numFmtId="0" fontId="8" fillId="0" borderId="0" xfId="0" applyFont="1"/>
    <xf numFmtId="3" fontId="7"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1" fillId="0" borderId="0" xfId="0" applyFont="1"/>
    <xf numFmtId="0" fontId="0" fillId="0" borderId="0" xfId="0" applyAlignment="1">
      <alignment horizontal="center"/>
    </xf>
    <xf numFmtId="0" fontId="9" fillId="0" borderId="0" xfId="0" applyFont="1"/>
    <xf numFmtId="0" fontId="0" fillId="0" borderId="1" xfId="0" applyBorder="1" applyAlignment="1">
      <alignment horizontal="center" vertical="center"/>
    </xf>
    <xf numFmtId="0" fontId="10" fillId="0" borderId="2" xfId="0" applyFont="1" applyBorder="1" applyAlignment="1">
      <alignment horizontal="center" vertical="center"/>
    </xf>
    <xf numFmtId="0" fontId="0" fillId="0" borderId="3"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11" fillId="0" borderId="6" xfId="0" applyFont="1" applyBorder="1" applyAlignment="1">
      <alignment horizontal="center" vertical="center"/>
    </xf>
    <xf numFmtId="176" fontId="12" fillId="0" borderId="7" xfId="0" applyNumberFormat="1" applyFont="1" applyBorder="1" applyAlignment="1">
      <alignment horizontal="right" vertical="center"/>
    </xf>
    <xf numFmtId="0" fontId="11" fillId="0" borderId="8" xfId="0" applyFont="1" applyBorder="1" applyAlignment="1">
      <alignment horizontal="center" vertical="center"/>
    </xf>
    <xf numFmtId="176" fontId="12" fillId="0" borderId="9" xfId="0" quotePrefix="1" applyNumberFormat="1" applyFont="1" applyBorder="1" applyAlignment="1">
      <alignment horizontal="right" vertical="center"/>
    </xf>
    <xf numFmtId="176" fontId="12" fillId="0" borderId="10" xfId="0" quotePrefix="1" applyNumberFormat="1" applyFont="1" applyBorder="1" applyAlignment="1">
      <alignment horizontal="right" vertical="center"/>
    </xf>
    <xf numFmtId="0" fontId="13" fillId="0" borderId="11" xfId="0" applyFont="1" applyBorder="1" applyAlignment="1">
      <alignment horizontal="center" vertical="center"/>
    </xf>
    <xf numFmtId="0" fontId="15" fillId="0" borderId="12" xfId="0" applyFont="1" applyBorder="1" applyAlignment="1">
      <alignment horizontal="center" vertical="center"/>
    </xf>
    <xf numFmtId="176" fontId="0" fillId="0" borderId="13" xfId="0" applyNumberFormat="1" applyBorder="1" applyAlignment="1">
      <alignment vertical="center"/>
    </xf>
    <xf numFmtId="0" fontId="13" fillId="0" borderId="14" xfId="0" applyFont="1" applyBorder="1" applyAlignment="1">
      <alignment horizontal="center" vertical="center"/>
    </xf>
    <xf numFmtId="0" fontId="15" fillId="0" borderId="15" xfId="0" applyFont="1" applyBorder="1" applyAlignment="1">
      <alignment horizontal="center" vertical="center"/>
    </xf>
    <xf numFmtId="176" fontId="0" fillId="0" borderId="16" xfId="0" applyNumberFormat="1" applyBorder="1" applyAlignment="1">
      <alignment vertical="center"/>
    </xf>
    <xf numFmtId="3" fontId="0" fillId="0" borderId="0" xfId="0" applyNumberFormat="1" applyAlignment="1">
      <alignment vertical="center"/>
    </xf>
    <xf numFmtId="0" fontId="13" fillId="0" borderId="8" xfId="0" applyFont="1" applyBorder="1" applyAlignment="1">
      <alignment horizontal="center" vertical="center"/>
    </xf>
    <xf numFmtId="0" fontId="15" fillId="0" borderId="17" xfId="0" applyFont="1" applyBorder="1" applyAlignment="1">
      <alignment horizontal="center" vertical="center"/>
    </xf>
    <xf numFmtId="0" fontId="13" fillId="0" borderId="18" xfId="0" applyFont="1" applyBorder="1" applyAlignment="1">
      <alignment horizontal="center" vertical="center"/>
    </xf>
    <xf numFmtId="0" fontId="15" fillId="0" borderId="19" xfId="0" applyFont="1" applyBorder="1" applyAlignment="1">
      <alignment horizontal="center" vertical="center"/>
    </xf>
    <xf numFmtId="176" fontId="0" fillId="0" borderId="20" xfId="0" applyNumberFormat="1" applyBorder="1" applyAlignment="1">
      <alignment vertical="center"/>
    </xf>
    <xf numFmtId="0" fontId="11" fillId="0" borderId="21" xfId="0" applyFont="1" applyBorder="1" applyAlignment="1">
      <alignment horizontal="center" vertical="center"/>
    </xf>
    <xf numFmtId="176" fontId="12" fillId="0" borderId="16" xfId="0" applyNumberFormat="1" applyFont="1" applyBorder="1" applyAlignment="1">
      <alignment horizontal="right" vertical="center"/>
    </xf>
    <xf numFmtId="0" fontId="11" fillId="0" borderId="22" xfId="0" applyFont="1" applyBorder="1" applyAlignment="1">
      <alignment horizontal="center" vertical="center"/>
    </xf>
    <xf numFmtId="176" fontId="12" fillId="0" borderId="23" xfId="0" quotePrefix="1" applyNumberFormat="1" applyFont="1" applyBorder="1" applyAlignment="1">
      <alignment horizontal="right" vertical="center"/>
    </xf>
    <xf numFmtId="176" fontId="12" fillId="0" borderId="24" xfId="0" quotePrefix="1" applyNumberFormat="1" applyFont="1" applyBorder="1" applyAlignment="1">
      <alignment horizontal="right" vertical="center"/>
    </xf>
    <xf numFmtId="0" fontId="13" fillId="0" borderId="22" xfId="0" applyFont="1" applyBorder="1" applyAlignment="1">
      <alignment horizontal="center" vertical="center"/>
    </xf>
    <xf numFmtId="176" fontId="0" fillId="0" borderId="25" xfId="0" applyNumberFormat="1" applyBorder="1" applyAlignment="1">
      <alignment vertical="center"/>
    </xf>
    <xf numFmtId="0" fontId="13" fillId="0" borderId="26" xfId="0" applyFont="1" applyBorder="1" applyAlignment="1">
      <alignment horizontal="center" vertical="center"/>
    </xf>
    <xf numFmtId="0" fontId="15" fillId="0" borderId="27" xfId="0" applyFont="1" applyBorder="1" applyAlignment="1">
      <alignment horizontal="center" vertical="center"/>
    </xf>
    <xf numFmtId="176" fontId="0" fillId="0" borderId="28" xfId="0" applyNumberFormat="1" applyBorder="1" applyAlignment="1">
      <alignment vertical="center"/>
    </xf>
    <xf numFmtId="0" fontId="15" fillId="0" borderId="29" xfId="0" applyFont="1" applyBorder="1" applyAlignment="1">
      <alignment horizontal="center" vertical="center"/>
    </xf>
    <xf numFmtId="176" fontId="12" fillId="0" borderId="16" xfId="0" quotePrefix="1" applyNumberFormat="1" applyFont="1" applyBorder="1" applyAlignment="1">
      <alignment horizontal="right" vertical="center"/>
    </xf>
    <xf numFmtId="176" fontId="12" fillId="0" borderId="23" xfId="0" applyNumberFormat="1" applyFont="1" applyBorder="1" applyAlignment="1">
      <alignment horizontal="right" vertical="center"/>
    </xf>
    <xf numFmtId="176" fontId="12" fillId="0" borderId="24" xfId="0" applyNumberFormat="1" applyFont="1" applyBorder="1" applyAlignment="1">
      <alignment horizontal="right" vertical="center"/>
    </xf>
    <xf numFmtId="176" fontId="0" fillId="0" borderId="24" xfId="0" applyNumberFormat="1" applyBorder="1" applyAlignment="1">
      <alignment vertical="center"/>
    </xf>
    <xf numFmtId="0" fontId="16" fillId="0" borderId="30" xfId="0" applyFont="1" applyBorder="1" applyAlignment="1">
      <alignment horizontal="center" vertical="center"/>
    </xf>
    <xf numFmtId="0" fontId="15" fillId="0" borderId="31" xfId="0" applyFont="1" applyBorder="1" applyAlignment="1">
      <alignment horizontal="center" vertical="center"/>
    </xf>
    <xf numFmtId="176" fontId="0" fillId="0" borderId="32" xfId="0" applyNumberFormat="1" applyBorder="1" applyAlignment="1">
      <alignment vertical="center"/>
    </xf>
    <xf numFmtId="176" fontId="0" fillId="0" borderId="33" xfId="0" applyNumberFormat="1" applyBorder="1" applyAlignment="1">
      <alignment vertical="center"/>
    </xf>
    <xf numFmtId="0" fontId="11" fillId="0" borderId="34" xfId="0" applyFont="1" applyBorder="1" applyAlignment="1">
      <alignment horizontal="center" vertical="center"/>
    </xf>
    <xf numFmtId="176" fontId="12" fillId="0" borderId="35" xfId="0" quotePrefix="1" applyNumberFormat="1" applyFont="1" applyBorder="1" applyAlignment="1">
      <alignment horizontal="right" vertical="center"/>
    </xf>
    <xf numFmtId="0" fontId="11" fillId="0" borderId="36" xfId="0" applyFont="1" applyBorder="1" applyAlignment="1">
      <alignment horizontal="center" vertical="center"/>
    </xf>
    <xf numFmtId="176" fontId="12" fillId="0" borderId="37" xfId="0" quotePrefix="1" applyNumberFormat="1" applyFont="1" applyBorder="1" applyAlignment="1">
      <alignment horizontal="right" vertical="center"/>
    </xf>
    <xf numFmtId="176" fontId="12" fillId="0" borderId="38" xfId="0" quotePrefix="1" applyNumberFormat="1" applyFont="1" applyBorder="1" applyAlignment="1">
      <alignment horizontal="right" vertical="center"/>
    </xf>
    <xf numFmtId="0" fontId="15" fillId="2" borderId="27" xfId="0" applyFont="1" applyFill="1" applyBorder="1" applyAlignment="1">
      <alignment horizontal="center" vertical="center"/>
    </xf>
    <xf numFmtId="0" fontId="17" fillId="0" borderId="39" xfId="0" applyFont="1" applyBorder="1" applyAlignment="1">
      <alignment vertical="center"/>
    </xf>
    <xf numFmtId="0" fontId="17" fillId="0" borderId="40" xfId="0" applyFont="1" applyBorder="1" applyAlignment="1">
      <alignment vertical="center"/>
    </xf>
    <xf numFmtId="0" fontId="17" fillId="0" borderId="41" xfId="0" applyFont="1" applyBorder="1" applyAlignment="1">
      <alignment vertical="center"/>
    </xf>
    <xf numFmtId="0" fontId="13" fillId="0" borderId="42" xfId="0" applyFont="1" applyBorder="1" applyAlignment="1">
      <alignment horizontal="center" vertical="center"/>
    </xf>
    <xf numFmtId="0" fontId="15" fillId="0" borderId="43" xfId="0" applyFont="1" applyBorder="1" applyAlignment="1">
      <alignment horizontal="center" vertical="center"/>
    </xf>
    <xf numFmtId="176" fontId="0" fillId="0" borderId="44" xfId="0" applyNumberFormat="1" applyBorder="1" applyAlignment="1">
      <alignment vertical="center"/>
    </xf>
    <xf numFmtId="0" fontId="11" fillId="0" borderId="45" xfId="0" applyFont="1" applyBorder="1" applyAlignment="1">
      <alignment horizontal="center" vertical="center"/>
    </xf>
    <xf numFmtId="176" fontId="12" fillId="0" borderId="46" xfId="0" quotePrefix="1" applyNumberFormat="1" applyFont="1" applyBorder="1" applyAlignment="1">
      <alignment horizontal="right" vertical="center"/>
    </xf>
    <xf numFmtId="0" fontId="11" fillId="0" borderId="47" xfId="0" applyFont="1" applyBorder="1" applyAlignment="1">
      <alignment horizontal="center" vertical="center"/>
    </xf>
    <xf numFmtId="176" fontId="12" fillId="0" borderId="48" xfId="0" quotePrefix="1" applyNumberFormat="1" applyFont="1" applyBorder="1" applyAlignment="1">
      <alignment horizontal="right" vertical="center"/>
    </xf>
    <xf numFmtId="176" fontId="12" fillId="0" borderId="49" xfId="0" quotePrefix="1" applyNumberFormat="1" applyFont="1" applyBorder="1" applyAlignment="1">
      <alignment horizontal="right"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176" fontId="0" fillId="0" borderId="52" xfId="0" applyNumberFormat="1" applyBorder="1" applyAlignment="1">
      <alignment vertical="center"/>
    </xf>
    <xf numFmtId="0" fontId="11" fillId="0" borderId="53" xfId="0" applyFont="1" applyBorder="1" applyAlignment="1">
      <alignment vertical="center"/>
    </xf>
    <xf numFmtId="0" fontId="12" fillId="0" borderId="53" xfId="0" applyFont="1" applyBorder="1" applyAlignment="1">
      <alignment vertical="center"/>
    </xf>
    <xf numFmtId="0" fontId="11" fillId="0" borderId="54" xfId="0" applyFont="1" applyBorder="1" applyAlignment="1">
      <alignment horizontal="center" vertical="center"/>
    </xf>
    <xf numFmtId="176" fontId="12" fillId="0" borderId="55" xfId="0" quotePrefix="1" applyNumberFormat="1" applyFont="1" applyBorder="1" applyAlignment="1">
      <alignment horizontal="right" vertical="center"/>
    </xf>
    <xf numFmtId="176" fontId="12" fillId="0" borderId="56" xfId="0" quotePrefix="1" applyNumberFormat="1" applyFont="1" applyBorder="1" applyAlignment="1">
      <alignment horizontal="right" vertical="center"/>
    </xf>
    <xf numFmtId="0" fontId="15" fillId="0" borderId="57" xfId="0" applyFont="1" applyBorder="1" applyAlignment="1">
      <alignment horizontal="center" vertical="center"/>
    </xf>
    <xf numFmtId="176" fontId="0" fillId="0" borderId="7" xfId="0" applyNumberFormat="1" applyBorder="1" applyAlignment="1">
      <alignment vertical="center"/>
    </xf>
    <xf numFmtId="0" fontId="11" fillId="0" borderId="58" xfId="0" applyFont="1" applyBorder="1" applyAlignment="1">
      <alignment horizontal="center" vertical="center"/>
    </xf>
    <xf numFmtId="176" fontId="12" fillId="0" borderId="55" xfId="0" quotePrefix="1" applyNumberFormat="1" applyFont="1" applyBorder="1" applyAlignment="1">
      <alignment horizontal="right" vertical="center"/>
    </xf>
    <xf numFmtId="0" fontId="17" fillId="0" borderId="54" xfId="0" applyFont="1" applyBorder="1" applyAlignment="1">
      <alignment horizontal="center" vertical="center"/>
    </xf>
    <xf numFmtId="0" fontId="16" fillId="0" borderId="59" xfId="0" applyFont="1" applyBorder="1" applyAlignment="1">
      <alignment horizontal="center" vertical="center"/>
    </xf>
    <xf numFmtId="176" fontId="0" fillId="0" borderId="28" xfId="0" applyNumberFormat="1" applyBorder="1" applyAlignment="1">
      <alignment horizontal="right" vertical="center"/>
    </xf>
    <xf numFmtId="176" fontId="0" fillId="0" borderId="60" xfId="0" applyNumberFormat="1" applyBorder="1" applyAlignment="1">
      <alignment vertical="center"/>
    </xf>
    <xf numFmtId="0" fontId="4" fillId="0" borderId="0" xfId="0" applyFont="1"/>
    <xf numFmtId="0" fontId="0" fillId="0" borderId="40" xfId="0" applyBorder="1"/>
    <xf numFmtId="0" fontId="0" fillId="0" borderId="61" xfId="0" applyBorder="1"/>
    <xf numFmtId="176" fontId="0" fillId="0" borderId="62" xfId="0" applyNumberFormat="1" applyBorder="1" applyAlignment="1">
      <alignment vertical="center"/>
    </xf>
    <xf numFmtId="0" fontId="18" fillId="0" borderId="0" xfId="0" applyFont="1" applyAlignment="1">
      <alignment horizontal="center" vertical="center" wrapText="1"/>
    </xf>
    <xf numFmtId="0" fontId="19" fillId="0" borderId="0" xfId="0" applyFont="1" applyAlignment="1">
      <alignment horizontal="center" vertical="center"/>
    </xf>
    <xf numFmtId="0" fontId="20" fillId="0" borderId="6" xfId="0" applyFont="1" applyBorder="1" applyAlignment="1">
      <alignment horizontal="center" vertical="center"/>
    </xf>
    <xf numFmtId="0" fontId="19" fillId="0" borderId="57" xfId="0" applyFont="1" applyBorder="1" applyAlignment="1">
      <alignment vertical="center"/>
    </xf>
    <xf numFmtId="0" fontId="1" fillId="0" borderId="63" xfId="0" applyFont="1" applyBorder="1"/>
    <xf numFmtId="0" fontId="21" fillId="0" borderId="64" xfId="0" applyFont="1" applyBorder="1" applyAlignment="1">
      <alignment horizontal="right" vertical="center"/>
    </xf>
    <xf numFmtId="0" fontId="17" fillId="0" borderId="65" xfId="0" applyFont="1" applyBorder="1" applyAlignment="1">
      <alignment horizontal="center" vertical="center" wrapText="1"/>
    </xf>
    <xf numFmtId="0" fontId="11" fillId="0" borderId="7" xfId="0" applyFont="1" applyBorder="1" applyAlignment="1">
      <alignment horizontal="right" vertical="center"/>
    </xf>
    <xf numFmtId="0" fontId="11" fillId="0" borderId="66" xfId="0" applyFont="1" applyBorder="1" applyAlignment="1">
      <alignment horizontal="right" vertical="center"/>
    </xf>
    <xf numFmtId="0" fontId="15" fillId="0" borderId="17" xfId="0" applyFont="1" applyBorder="1" applyAlignment="1">
      <alignment horizontal="center"/>
    </xf>
    <xf numFmtId="0" fontId="13" fillId="0" borderId="36" xfId="0" applyFont="1" applyBorder="1" applyAlignment="1">
      <alignment horizontal="center" vertical="center"/>
    </xf>
    <xf numFmtId="176" fontId="0" fillId="0" borderId="67" xfId="0" applyNumberFormat="1" applyBorder="1" applyAlignment="1">
      <alignment vertical="center"/>
    </xf>
    <xf numFmtId="176" fontId="0" fillId="0" borderId="10" xfId="0" applyNumberFormat="1" applyBorder="1" applyAlignment="1">
      <alignment vertical="center"/>
    </xf>
    <xf numFmtId="0" fontId="20" fillId="0" borderId="21" xfId="0" applyFont="1" applyBorder="1" applyAlignment="1">
      <alignment horizontal="center" vertical="center"/>
    </xf>
    <xf numFmtId="0" fontId="19" fillId="0" borderId="15" xfId="0" applyFont="1" applyBorder="1" applyAlignment="1">
      <alignment vertical="center"/>
    </xf>
    <xf numFmtId="0" fontId="1" fillId="0" borderId="68" xfId="0" applyFont="1" applyBorder="1"/>
    <xf numFmtId="0" fontId="11" fillId="0" borderId="69" xfId="0" applyFont="1" applyBorder="1" applyAlignment="1">
      <alignment horizontal="right" vertical="center"/>
    </xf>
    <xf numFmtId="0" fontId="17" fillId="0" borderId="70" xfId="0" applyFont="1" applyBorder="1" applyAlignment="1">
      <alignment horizontal="center" vertical="center"/>
    </xf>
    <xf numFmtId="0" fontId="11" fillId="0" borderId="16" xfId="0" applyFont="1" applyBorder="1" applyAlignment="1">
      <alignment horizontal="right" vertical="center"/>
    </xf>
    <xf numFmtId="176" fontId="0" fillId="0" borderId="67" xfId="0" applyNumberFormat="1" applyBorder="1" applyAlignment="1">
      <alignment horizontal="right" vertical="center"/>
    </xf>
    <xf numFmtId="0" fontId="15" fillId="0" borderId="15" xfId="0" applyFont="1" applyBorder="1" applyAlignment="1">
      <alignment horizontal="center"/>
    </xf>
    <xf numFmtId="0" fontId="17" fillId="0" borderId="39" xfId="0" applyFont="1" applyBorder="1" applyAlignment="1">
      <alignment horizontal="left" vertical="center"/>
    </xf>
    <xf numFmtId="0" fontId="17" fillId="0" borderId="40" xfId="0" applyFont="1" applyBorder="1" applyAlignment="1">
      <alignment horizontal="left" vertical="center"/>
    </xf>
    <xf numFmtId="0" fontId="17" fillId="0" borderId="41" xfId="0" applyFont="1" applyBorder="1" applyAlignment="1">
      <alignment horizontal="left" vertical="center"/>
    </xf>
    <xf numFmtId="176" fontId="0" fillId="0" borderId="71" xfId="0" applyNumberFormat="1" applyBorder="1" applyAlignment="1">
      <alignment horizontal="right" vertical="center"/>
    </xf>
    <xf numFmtId="0" fontId="15" fillId="0" borderId="43" xfId="0" applyFont="1" applyBorder="1" applyAlignment="1">
      <alignment horizontal="center"/>
    </xf>
    <xf numFmtId="0" fontId="19" fillId="0" borderId="23" xfId="0" applyFont="1" applyBorder="1" applyAlignment="1">
      <alignment vertical="center"/>
    </xf>
    <xf numFmtId="0" fontId="11" fillId="0" borderId="72" xfId="0" applyFont="1" applyBorder="1" applyAlignment="1">
      <alignment horizontal="right" vertical="center"/>
    </xf>
    <xf numFmtId="176" fontId="0" fillId="0" borderId="71" xfId="0" applyNumberFormat="1" applyBorder="1" applyAlignment="1">
      <alignment vertical="center"/>
    </xf>
    <xf numFmtId="0" fontId="0" fillId="0" borderId="22" xfId="0" applyBorder="1" applyAlignment="1">
      <alignment horizontal="center"/>
    </xf>
    <xf numFmtId="0" fontId="0" fillId="0" borderId="15" xfId="0" applyBorder="1"/>
    <xf numFmtId="0" fontId="0" fillId="0" borderId="25" xfId="0" applyBorder="1"/>
    <xf numFmtId="0" fontId="19" fillId="0" borderId="73" xfId="0" applyFont="1" applyBorder="1" applyAlignment="1">
      <alignment vertical="center"/>
    </xf>
    <xf numFmtId="0" fontId="11" fillId="0" borderId="74" xfId="0" applyFont="1" applyBorder="1" applyAlignment="1">
      <alignment horizontal="right" vertical="center"/>
    </xf>
    <xf numFmtId="0" fontId="11" fillId="0" borderId="35" xfId="0" applyFont="1" applyBorder="1" applyAlignment="1">
      <alignment horizontal="right" vertical="center"/>
    </xf>
    <xf numFmtId="176" fontId="0" fillId="0" borderId="75" xfId="0" applyNumberFormat="1" applyBorder="1" applyAlignment="1">
      <alignment vertical="center"/>
    </xf>
    <xf numFmtId="0" fontId="0" fillId="0" borderId="50" xfId="0" applyBorder="1" applyAlignment="1">
      <alignment horizontal="center"/>
    </xf>
    <xf numFmtId="0" fontId="0" fillId="0" borderId="43" xfId="0" applyBorder="1"/>
    <xf numFmtId="0" fontId="0" fillId="0" borderId="60" xfId="0" applyBorder="1"/>
    <xf numFmtId="0" fontId="20" fillId="0" borderId="76" xfId="0" applyFont="1" applyBorder="1" applyAlignment="1">
      <alignment horizontal="center" vertical="center"/>
    </xf>
    <xf numFmtId="0" fontId="19" fillId="0" borderId="43" xfId="0" applyFont="1" applyBorder="1" applyAlignment="1">
      <alignment vertical="center"/>
    </xf>
    <xf numFmtId="0" fontId="1" fillId="0" borderId="77" xfId="0" applyFont="1" applyBorder="1"/>
    <xf numFmtId="0" fontId="11" fillId="0" borderId="78" xfId="0" applyFont="1" applyBorder="1" applyAlignment="1">
      <alignment horizontal="right" vertical="center"/>
    </xf>
    <xf numFmtId="0" fontId="17" fillId="0" borderId="79" xfId="0" applyFont="1" applyBorder="1" applyAlignment="1">
      <alignment horizontal="center" vertical="center"/>
    </xf>
    <xf numFmtId="0" fontId="11" fillId="0" borderId="44" xfId="0" applyFont="1" applyBorder="1" applyAlignment="1">
      <alignment horizontal="right" vertical="center"/>
    </xf>
    <xf numFmtId="0" fontId="0" fillId="0" borderId="0" xfId="0" applyAlignment="1">
      <alignment horizontal="center" vertical="center"/>
    </xf>
    <xf numFmtId="0" fontId="15" fillId="0" borderId="0" xfId="0" applyFont="1" applyAlignment="1">
      <alignment horizontal="center" vertical="center"/>
    </xf>
    <xf numFmtId="176" fontId="0" fillId="0" borderId="0" xfId="0" applyNumberFormat="1" applyAlignment="1">
      <alignment vertical="center"/>
    </xf>
    <xf numFmtId="0" fontId="23" fillId="0" borderId="0" xfId="0" applyFont="1" applyAlignment="1">
      <alignment horizontal="left" vertical="center"/>
    </xf>
    <xf numFmtId="0" fontId="19" fillId="0" borderId="0" xfId="0" applyFont="1" applyAlignment="1">
      <alignment horizontal="left" vertical="center"/>
    </xf>
    <xf numFmtId="0" fontId="10" fillId="0" borderId="55" xfId="0" applyFont="1" applyBorder="1" applyAlignment="1">
      <alignment vertical="center"/>
    </xf>
    <xf numFmtId="176" fontId="1" fillId="0" borderId="80" xfId="0" applyNumberFormat="1" applyFont="1" applyBorder="1" applyAlignment="1">
      <alignment vertical="center"/>
    </xf>
    <xf numFmtId="0" fontId="11" fillId="0" borderId="81" xfId="0" applyFont="1" applyBorder="1" applyAlignment="1">
      <alignment horizontal="center" vertical="center"/>
    </xf>
    <xf numFmtId="176" fontId="1" fillId="0" borderId="56" xfId="0" applyNumberFormat="1" applyFont="1" applyBorder="1" applyAlignment="1">
      <alignment vertical="center"/>
    </xf>
    <xf numFmtId="0" fontId="19" fillId="0" borderId="0" xfId="0" applyFont="1" applyAlignment="1">
      <alignment vertical="center"/>
    </xf>
    <xf numFmtId="0" fontId="11" fillId="0" borderId="0" xfId="0" applyFont="1" applyAlignment="1">
      <alignment vertical="center"/>
    </xf>
    <xf numFmtId="0" fontId="1" fillId="0" borderId="0" xfId="0" applyFont="1" applyAlignment="1">
      <alignment vertical="top"/>
    </xf>
    <xf numFmtId="176" fontId="0" fillId="0" borderId="82" xfId="0" applyNumberFormat="1" applyBorder="1" applyAlignment="1">
      <alignment horizontal="right" vertical="center"/>
    </xf>
    <xf numFmtId="3" fontId="0" fillId="0" borderId="0" xfId="0" applyNumberFormat="1"/>
    <xf numFmtId="0" fontId="13" fillId="0" borderId="83" xfId="0" applyFont="1" applyBorder="1" applyAlignment="1">
      <alignment horizontal="center" vertical="center"/>
    </xf>
    <xf numFmtId="0" fontId="15" fillId="0" borderId="84" xfId="0" applyFont="1" applyBorder="1" applyAlignment="1">
      <alignment horizontal="center" vertical="center"/>
    </xf>
    <xf numFmtId="176" fontId="0" fillId="0" borderId="79" xfId="0" applyNumberFormat="1" applyBorder="1" applyAlignment="1">
      <alignment vertical="center"/>
    </xf>
    <xf numFmtId="0" fontId="24" fillId="0" borderId="0" xfId="0" applyFont="1" applyAlignment="1">
      <alignment vertical="top"/>
    </xf>
    <xf numFmtId="0" fontId="11" fillId="0" borderId="0" xfId="0" applyFont="1" applyAlignment="1">
      <alignment horizontal="justify" vertical="top"/>
    </xf>
    <xf numFmtId="0" fontId="19" fillId="0" borderId="0" xfId="0" applyFont="1" applyAlignment="1">
      <alignment horizontal="left" vertical="center"/>
    </xf>
    <xf numFmtId="0" fontId="25" fillId="0" borderId="73" xfId="0" applyFont="1" applyBorder="1" applyAlignment="1">
      <alignment horizontal="center" vertical="center"/>
    </xf>
    <xf numFmtId="0" fontId="25" fillId="0" borderId="85" xfId="0" applyFont="1" applyBorder="1" applyAlignment="1">
      <alignment horizontal="center" vertical="center"/>
    </xf>
    <xf numFmtId="0" fontId="0" fillId="0" borderId="85" xfId="0" applyBorder="1"/>
    <xf numFmtId="0" fontId="0" fillId="0" borderId="72" xfId="0" applyBorder="1"/>
    <xf numFmtId="0" fontId="25" fillId="0" borderId="86" xfId="0" applyFont="1" applyBorder="1" applyAlignment="1">
      <alignment horizontal="center" vertical="center"/>
    </xf>
    <xf numFmtId="0" fontId="25" fillId="0" borderId="0" xfId="0" applyFont="1" applyAlignment="1">
      <alignment horizontal="center" vertical="center"/>
    </xf>
    <xf numFmtId="0" fontId="0" fillId="0" borderId="87" xfId="0" applyBorder="1"/>
    <xf numFmtId="0" fontId="11" fillId="0" borderId="86" xfId="0" applyFont="1" applyBorder="1" applyAlignment="1">
      <alignment horizontal="center" vertical="top"/>
    </xf>
    <xf numFmtId="0" fontId="11" fillId="0" borderId="0" xfId="0" applyFont="1" applyAlignment="1">
      <alignment horizontal="center" vertical="top"/>
    </xf>
    <xf numFmtId="0" fontId="11" fillId="0" borderId="86" xfId="0" applyFont="1" applyBorder="1"/>
    <xf numFmtId="0" fontId="11" fillId="0" borderId="0" xfId="0" applyFont="1" applyAlignment="1">
      <alignment vertical="top"/>
    </xf>
    <xf numFmtId="0" fontId="26" fillId="0" borderId="73" xfId="0" applyFont="1" applyBorder="1" applyAlignment="1">
      <alignment horizontal="center" vertical="center"/>
    </xf>
    <xf numFmtId="0" fontId="26" fillId="0" borderId="85" xfId="0" applyFont="1" applyBorder="1" applyAlignment="1">
      <alignment horizontal="center" vertical="center"/>
    </xf>
    <xf numFmtId="0" fontId="26" fillId="0" borderId="72" xfId="0" applyFont="1" applyBorder="1" applyAlignment="1">
      <alignment horizontal="center" vertical="center"/>
    </xf>
    <xf numFmtId="0" fontId="26" fillId="0" borderId="86" xfId="0" applyFont="1" applyBorder="1" applyAlignment="1">
      <alignment horizontal="center" vertical="center"/>
    </xf>
    <xf numFmtId="0" fontId="26" fillId="0" borderId="0" xfId="0" applyFont="1" applyAlignment="1">
      <alignment horizontal="center" vertical="center"/>
    </xf>
    <xf numFmtId="0" fontId="26" fillId="0" borderId="87" xfId="0" applyFont="1" applyBorder="1" applyAlignment="1">
      <alignment horizontal="center" vertical="center"/>
    </xf>
    <xf numFmtId="0" fontId="11" fillId="0" borderId="0" xfId="0" applyFont="1"/>
    <xf numFmtId="0" fontId="19" fillId="0" borderId="0" xfId="0" applyFont="1"/>
    <xf numFmtId="0" fontId="24" fillId="0" borderId="86"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9"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vertical="center"/>
    </xf>
    <xf numFmtId="0" fontId="27" fillId="0" borderId="87" xfId="0" applyFont="1" applyBorder="1" applyAlignment="1">
      <alignment vertical="center"/>
    </xf>
    <xf numFmtId="0" fontId="25" fillId="0" borderId="86" xfId="0" applyFont="1" applyBorder="1" applyAlignment="1">
      <alignment vertical="center"/>
    </xf>
    <xf numFmtId="0" fontId="25" fillId="0" borderId="0" xfId="0" applyFont="1" applyAlignment="1">
      <alignment vertical="center"/>
    </xf>
    <xf numFmtId="0" fontId="12" fillId="0" borderId="0" xfId="0" applyFont="1" applyAlignment="1">
      <alignment vertical="center"/>
    </xf>
    <xf numFmtId="0" fontId="12" fillId="0" borderId="0" xfId="0" applyFont="1"/>
    <xf numFmtId="0" fontId="29" fillId="0" borderId="0" xfId="2" applyFont="1" applyBorder="1" applyAlignment="1" applyProtection="1">
      <alignment vertical="center"/>
    </xf>
    <xf numFmtId="0" fontId="24" fillId="0" borderId="0" xfId="0" applyFont="1" applyAlignment="1">
      <alignment horizontal="center" vertical="center"/>
    </xf>
    <xf numFmtId="0" fontId="24" fillId="0" borderId="87" xfId="0" applyFont="1" applyBorder="1" applyAlignment="1">
      <alignment vertical="center"/>
    </xf>
    <xf numFmtId="0" fontId="19" fillId="0" borderId="86" xfId="0" applyFont="1" applyBorder="1" applyAlignment="1">
      <alignment vertical="center"/>
    </xf>
    <xf numFmtId="0" fontId="0" fillId="0" borderId="86"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87" xfId="0" applyFont="1" applyBorder="1" applyAlignment="1">
      <alignment vertical="center"/>
    </xf>
    <xf numFmtId="0" fontId="1" fillId="0" borderId="87" xfId="0" applyFont="1" applyBorder="1"/>
    <xf numFmtId="0" fontId="0" fillId="0" borderId="88" xfId="0" applyBorder="1" applyAlignment="1">
      <alignment horizontal="center" vertical="center"/>
    </xf>
    <xf numFmtId="0" fontId="1" fillId="0" borderId="89" xfId="0" applyFont="1" applyBorder="1" applyAlignment="1">
      <alignment horizontal="center" vertical="center"/>
    </xf>
    <xf numFmtId="0" fontId="0" fillId="0" borderId="89" xfId="0" applyBorder="1" applyAlignment="1">
      <alignment horizontal="left" vertical="center"/>
    </xf>
    <xf numFmtId="0" fontId="0" fillId="0" borderId="89" xfId="0" applyBorder="1" applyAlignment="1">
      <alignment vertical="center"/>
    </xf>
    <xf numFmtId="0" fontId="1" fillId="0" borderId="89" xfId="0" applyFont="1" applyBorder="1" applyAlignment="1">
      <alignment horizontal="center" vertical="center"/>
    </xf>
    <xf numFmtId="0" fontId="1" fillId="0" borderId="89" xfId="0" applyFont="1" applyBorder="1" applyAlignment="1">
      <alignment vertical="center"/>
    </xf>
    <xf numFmtId="0" fontId="1" fillId="0" borderId="90" xfId="0" applyFont="1" applyBorder="1" applyAlignment="1">
      <alignment vertical="center"/>
    </xf>
    <xf numFmtId="0" fontId="19" fillId="0" borderId="88" xfId="0" applyFont="1" applyBorder="1" applyAlignment="1">
      <alignment vertical="center"/>
    </xf>
    <xf numFmtId="0" fontId="19" fillId="0" borderId="89" xfId="0" applyFont="1" applyBorder="1" applyAlignment="1">
      <alignment vertical="center"/>
    </xf>
    <xf numFmtId="0" fontId="1" fillId="0" borderId="89" xfId="0" applyFont="1" applyBorder="1"/>
    <xf numFmtId="0" fontId="1" fillId="0" borderId="90" xfId="0" applyFont="1" applyBorder="1"/>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650F1-E033-4EB9-97A5-CF1951D390F8}">
  <sheetPr>
    <tabColor rgb="FF92D050"/>
    <pageSetUpPr fitToPage="1"/>
  </sheetPr>
  <dimension ref="A1:V45"/>
  <sheetViews>
    <sheetView tabSelected="1" zoomScale="80" zoomScaleNormal="80" workbookViewId="0">
      <selection activeCell="AF20" sqref="AF20"/>
    </sheetView>
  </sheetViews>
  <sheetFormatPr defaultRowHeight="13.15" customHeight="1" x14ac:dyDescent="0.15"/>
  <cols>
    <col min="1" max="1" width="11.625" style="16" customWidth="1"/>
    <col min="2" max="2" width="6.75" customWidth="1"/>
    <col min="3" max="3" width="9.625" customWidth="1"/>
    <col min="4" max="4" width="11.625" style="16" customWidth="1"/>
    <col min="5" max="5" width="6.75" customWidth="1"/>
    <col min="6" max="6" width="9.625" customWidth="1"/>
    <col min="7" max="7" width="3.625" customWidth="1"/>
    <col min="8" max="8" width="11.625" style="16" customWidth="1"/>
    <col min="9" max="9" width="6.75" customWidth="1"/>
    <col min="10" max="10" width="9.625" customWidth="1"/>
    <col min="11" max="11" width="11.625" style="16" customWidth="1"/>
    <col min="12" max="12" width="6.75" customWidth="1"/>
    <col min="13" max="13" width="9.625" customWidth="1"/>
    <col min="14" max="14" width="5.625" customWidth="1"/>
    <col min="15" max="17" width="11.625" style="15" customWidth="1"/>
    <col min="18" max="18" width="7" style="15" customWidth="1"/>
    <col min="19" max="19" width="6.625" style="15" customWidth="1"/>
    <col min="20" max="20" width="8" customWidth="1"/>
    <col min="21" max="21" width="7.25" customWidth="1"/>
    <col min="22" max="22" width="5.875" customWidth="1"/>
  </cols>
  <sheetData>
    <row r="1" spans="1:21" s="5" customFormat="1" ht="39.75" customHeight="1" x14ac:dyDescent="0.15">
      <c r="A1" s="1" t="s">
        <v>0</v>
      </c>
      <c r="B1" s="2"/>
      <c r="C1" s="2"/>
      <c r="D1" s="3"/>
      <c r="E1" s="4" t="s">
        <v>1</v>
      </c>
      <c r="F1" s="3"/>
      <c r="H1" s="1" t="s">
        <v>2</v>
      </c>
      <c r="I1" s="1"/>
      <c r="J1" s="1"/>
      <c r="K1" s="1"/>
      <c r="L1" s="1"/>
      <c r="S1" s="6"/>
      <c r="U1" s="7" t="s">
        <v>3</v>
      </c>
    </row>
    <row r="2" spans="1:21" s="11" customFormat="1" ht="29.45" customHeight="1" x14ac:dyDescent="0.2">
      <c r="A2" s="8" t="s">
        <v>4</v>
      </c>
      <c r="B2" s="9">
        <f>P10</f>
        <v>122190</v>
      </c>
      <c r="C2" s="9"/>
      <c r="D2" s="10" t="s">
        <v>5</v>
      </c>
      <c r="H2" s="8" t="s">
        <v>6</v>
      </c>
      <c r="I2" s="12">
        <f>R10</f>
        <v>69820</v>
      </c>
      <c r="J2" s="12"/>
      <c r="K2" s="10" t="s">
        <v>5</v>
      </c>
      <c r="O2" s="13" t="s">
        <v>7</v>
      </c>
      <c r="P2" s="13"/>
      <c r="Q2" s="13"/>
      <c r="R2" s="14"/>
      <c r="S2" s="15"/>
    </row>
    <row r="3" spans="1:21" ht="4.5" customHeight="1" thickBot="1" x14ac:dyDescent="0.2">
      <c r="P3" s="17"/>
      <c r="Q3" s="17"/>
      <c r="R3" s="17"/>
    </row>
    <row r="4" spans="1:21" ht="18" customHeight="1" thickBot="1" x14ac:dyDescent="0.2">
      <c r="A4" s="18" t="s">
        <v>8</v>
      </c>
      <c r="B4" s="19" t="s">
        <v>9</v>
      </c>
      <c r="C4" s="20" t="s">
        <v>10</v>
      </c>
      <c r="D4" s="21" t="s">
        <v>8</v>
      </c>
      <c r="E4" s="19" t="s">
        <v>9</v>
      </c>
      <c r="F4" s="22" t="s">
        <v>10</v>
      </c>
      <c r="G4" s="5"/>
      <c r="H4" s="18" t="s">
        <v>8</v>
      </c>
      <c r="I4" s="19" t="s">
        <v>9</v>
      </c>
      <c r="J4" s="23" t="s">
        <v>10</v>
      </c>
      <c r="K4" s="21" t="s">
        <v>8</v>
      </c>
      <c r="L4" s="19" t="s">
        <v>9</v>
      </c>
      <c r="M4" s="22" t="s">
        <v>10</v>
      </c>
      <c r="N4" s="16"/>
      <c r="O4" s="24" t="s">
        <v>11</v>
      </c>
      <c r="P4" s="25">
        <f>SUM(C5:C27)+SUM(F5:F11)+550</f>
        <v>80970</v>
      </c>
      <c r="Q4" s="26" t="s">
        <v>12</v>
      </c>
      <c r="R4" s="27">
        <f>SUM(J5:J13)-250+400</f>
        <v>29270</v>
      </c>
      <c r="S4" s="28"/>
    </row>
    <row r="5" spans="1:21" ht="18" customHeight="1" thickTop="1" x14ac:dyDescent="0.15">
      <c r="A5" s="29" t="s">
        <v>13</v>
      </c>
      <c r="B5" s="30" t="s">
        <v>14</v>
      </c>
      <c r="C5" s="31">
        <v>5090</v>
      </c>
      <c r="D5" s="32" t="s">
        <v>15</v>
      </c>
      <c r="E5" s="33" t="s">
        <v>14</v>
      </c>
      <c r="F5" s="34">
        <v>420</v>
      </c>
      <c r="G5" s="35"/>
      <c r="H5" s="36" t="s">
        <v>16</v>
      </c>
      <c r="I5" s="37" t="s">
        <v>17</v>
      </c>
      <c r="J5" s="31">
        <v>6020</v>
      </c>
      <c r="K5" s="38" t="s">
        <v>18</v>
      </c>
      <c r="L5" s="39" t="s">
        <v>19</v>
      </c>
      <c r="M5" s="40">
        <v>3110</v>
      </c>
      <c r="N5" s="16"/>
      <c r="O5" s="41" t="s">
        <v>20</v>
      </c>
      <c r="P5" s="42">
        <f>SUM(F12:F15)-550</f>
        <v>11100</v>
      </c>
      <c r="Q5" s="43" t="s">
        <v>21</v>
      </c>
      <c r="R5" s="44">
        <f>SUM(J14:J18)-400</f>
        <v>6140</v>
      </c>
      <c r="S5" s="45"/>
    </row>
    <row r="6" spans="1:21" ht="18" customHeight="1" x14ac:dyDescent="0.15">
      <c r="A6" s="46" t="s">
        <v>22</v>
      </c>
      <c r="B6" s="33" t="s">
        <v>23</v>
      </c>
      <c r="C6" s="47">
        <v>2650</v>
      </c>
      <c r="D6" s="48" t="s">
        <v>24</v>
      </c>
      <c r="E6" s="49" t="s">
        <v>25</v>
      </c>
      <c r="F6" s="50">
        <v>960</v>
      </c>
      <c r="G6" s="35"/>
      <c r="H6" s="46" t="s">
        <v>26</v>
      </c>
      <c r="I6" s="33" t="s">
        <v>25</v>
      </c>
      <c r="J6" s="47">
        <v>8000</v>
      </c>
      <c r="K6" s="48" t="s">
        <v>27</v>
      </c>
      <c r="L6" s="33" t="s">
        <v>23</v>
      </c>
      <c r="M6" s="34">
        <v>1980</v>
      </c>
      <c r="N6" s="16"/>
      <c r="O6" s="41" t="s">
        <v>28</v>
      </c>
      <c r="P6" s="42">
        <f>SUM(F16:F18)</f>
        <v>6570</v>
      </c>
      <c r="Q6" s="43" t="s">
        <v>29</v>
      </c>
      <c r="R6" s="44">
        <f>SUM(M5:M10)+250</f>
        <v>16200</v>
      </c>
      <c r="S6" s="45"/>
    </row>
    <row r="7" spans="1:21" ht="18" customHeight="1" x14ac:dyDescent="0.15">
      <c r="A7" s="46" t="s">
        <v>30</v>
      </c>
      <c r="B7" s="51" t="s">
        <v>23</v>
      </c>
      <c r="C7" s="47">
        <v>5960</v>
      </c>
      <c r="D7" s="48" t="s">
        <v>31</v>
      </c>
      <c r="E7" s="49" t="s">
        <v>25</v>
      </c>
      <c r="F7" s="34">
        <v>3910</v>
      </c>
      <c r="G7" s="35"/>
      <c r="H7" s="46" t="s">
        <v>32</v>
      </c>
      <c r="I7" s="33" t="s">
        <v>25</v>
      </c>
      <c r="J7" s="47">
        <v>1860</v>
      </c>
      <c r="K7" s="48" t="s">
        <v>33</v>
      </c>
      <c r="L7" s="33" t="s">
        <v>23</v>
      </c>
      <c r="M7" s="34">
        <v>370</v>
      </c>
      <c r="N7" s="16"/>
      <c r="O7" s="41" t="s">
        <v>34</v>
      </c>
      <c r="P7" s="52">
        <f>SUM(F19:F22)</f>
        <v>8040</v>
      </c>
      <c r="Q7" s="43" t="s">
        <v>35</v>
      </c>
      <c r="R7" s="53">
        <f>SUM(M11:M13)</f>
        <v>3830</v>
      </c>
      <c r="S7" s="54"/>
    </row>
    <row r="8" spans="1:21" ht="18" customHeight="1" x14ac:dyDescent="0.15">
      <c r="A8" s="46" t="s">
        <v>36</v>
      </c>
      <c r="B8" s="33" t="s">
        <v>23</v>
      </c>
      <c r="C8" s="47">
        <v>3210</v>
      </c>
      <c r="D8" s="48" t="s">
        <v>37</v>
      </c>
      <c r="E8" s="49" t="s">
        <v>25</v>
      </c>
      <c r="F8" s="34">
        <v>4590</v>
      </c>
      <c r="G8" s="35"/>
      <c r="H8" s="46" t="s">
        <v>38</v>
      </c>
      <c r="I8" s="33" t="s">
        <v>25</v>
      </c>
      <c r="J8" s="47">
        <v>2630</v>
      </c>
      <c r="K8" s="48" t="s">
        <v>39</v>
      </c>
      <c r="L8" s="33" t="s">
        <v>25</v>
      </c>
      <c r="M8" s="55">
        <v>4710</v>
      </c>
      <c r="N8" s="16"/>
      <c r="O8" s="41" t="s">
        <v>40</v>
      </c>
      <c r="P8" s="52">
        <f>SUM(F23:F26)</f>
        <v>7640</v>
      </c>
      <c r="Q8" s="43" t="s">
        <v>41</v>
      </c>
      <c r="R8" s="44">
        <f>SUM(M14:M15)</f>
        <v>6020</v>
      </c>
      <c r="S8" s="45"/>
    </row>
    <row r="9" spans="1:21" ht="18" customHeight="1" thickBot="1" x14ac:dyDescent="0.2">
      <c r="A9" s="46" t="s">
        <v>42</v>
      </c>
      <c r="B9" s="33" t="s">
        <v>23</v>
      </c>
      <c r="C9" s="47">
        <v>2210</v>
      </c>
      <c r="D9" s="46" t="s">
        <v>43</v>
      </c>
      <c r="E9" s="49" t="s">
        <v>25</v>
      </c>
      <c r="F9" s="34">
        <v>2120</v>
      </c>
      <c r="G9" s="35"/>
      <c r="H9" s="56" t="s">
        <v>44</v>
      </c>
      <c r="I9" s="57" t="s">
        <v>25</v>
      </c>
      <c r="J9" s="58">
        <v>2790</v>
      </c>
      <c r="K9" s="48" t="s">
        <v>45</v>
      </c>
      <c r="L9" s="33" t="s">
        <v>23</v>
      </c>
      <c r="M9" s="59">
        <v>2190</v>
      </c>
      <c r="N9" s="16"/>
      <c r="O9" s="60" t="s">
        <v>46</v>
      </c>
      <c r="P9" s="61">
        <f>SUM(F27:F29)</f>
        <v>7870</v>
      </c>
      <c r="Q9" s="62" t="s">
        <v>47</v>
      </c>
      <c r="R9" s="63">
        <f>SUM(M16:M21)</f>
        <v>8360</v>
      </c>
      <c r="S9" s="64"/>
    </row>
    <row r="10" spans="1:21" ht="18" customHeight="1" thickTop="1" thickBot="1" x14ac:dyDescent="0.2">
      <c r="A10" s="46" t="s">
        <v>48</v>
      </c>
      <c r="B10" s="33" t="s">
        <v>23</v>
      </c>
      <c r="C10" s="47">
        <v>4360</v>
      </c>
      <c r="D10" s="46" t="s">
        <v>49</v>
      </c>
      <c r="E10" s="65" t="s">
        <v>25</v>
      </c>
      <c r="F10" s="34">
        <v>280</v>
      </c>
      <c r="G10" s="35"/>
      <c r="H10" s="66" t="s">
        <v>50</v>
      </c>
      <c r="I10" s="67"/>
      <c r="J10" s="68"/>
      <c r="K10" s="69" t="s">
        <v>51</v>
      </c>
      <c r="L10" s="70" t="s">
        <v>23</v>
      </c>
      <c r="M10" s="71">
        <v>3590</v>
      </c>
      <c r="N10" s="16"/>
      <c r="O10" s="72" t="s">
        <v>52</v>
      </c>
      <c r="P10" s="73">
        <f>SUM(P4:P9)</f>
        <v>122190</v>
      </c>
      <c r="Q10" s="74" t="s">
        <v>53</v>
      </c>
      <c r="R10" s="75">
        <f>SUM(R4:S9)</f>
        <v>69820</v>
      </c>
      <c r="S10" s="76"/>
    </row>
    <row r="11" spans="1:21" ht="18" customHeight="1" thickBot="1" x14ac:dyDescent="0.2">
      <c r="A11" s="46" t="s">
        <v>54</v>
      </c>
      <c r="B11" s="33" t="s">
        <v>23</v>
      </c>
      <c r="C11" s="47">
        <v>1800</v>
      </c>
      <c r="D11" s="77" t="s">
        <v>55</v>
      </c>
      <c r="E11" s="70" t="s">
        <v>25</v>
      </c>
      <c r="F11" s="71">
        <v>560</v>
      </c>
      <c r="G11" s="35"/>
      <c r="H11" s="46" t="s">
        <v>56</v>
      </c>
      <c r="I11" s="33" t="s">
        <v>25</v>
      </c>
      <c r="J11" s="47">
        <v>3480</v>
      </c>
      <c r="K11" s="78" t="s">
        <v>57</v>
      </c>
      <c r="L11" s="37" t="s">
        <v>58</v>
      </c>
      <c r="M11" s="79">
        <v>1670</v>
      </c>
      <c r="N11" s="16"/>
      <c r="O11" s="80"/>
      <c r="P11" s="81"/>
      <c r="Q11" s="82" t="s">
        <v>59</v>
      </c>
      <c r="R11" s="83">
        <f>P10+R10</f>
        <v>192010</v>
      </c>
      <c r="S11" s="84"/>
    </row>
    <row r="12" spans="1:21" ht="18" customHeight="1" thickBot="1" x14ac:dyDescent="0.2">
      <c r="A12" s="46" t="s">
        <v>60</v>
      </c>
      <c r="B12" s="33" t="s">
        <v>23</v>
      </c>
      <c r="C12" s="47">
        <v>4330</v>
      </c>
      <c r="D12" s="78" t="s">
        <v>61</v>
      </c>
      <c r="E12" s="85" t="s">
        <v>62</v>
      </c>
      <c r="F12" s="86">
        <v>5600</v>
      </c>
      <c r="G12" s="35"/>
      <c r="H12" s="46" t="s">
        <v>63</v>
      </c>
      <c r="I12" s="33" t="s">
        <v>25</v>
      </c>
      <c r="J12" s="47">
        <v>2080</v>
      </c>
      <c r="K12" s="46" t="s">
        <v>64</v>
      </c>
      <c r="L12" s="37" t="s">
        <v>23</v>
      </c>
      <c r="M12" s="59">
        <v>1280</v>
      </c>
      <c r="N12" s="16"/>
      <c r="O12" s="87" t="s">
        <v>65</v>
      </c>
      <c r="P12" s="88">
        <f>J24+M24</f>
        <v>70</v>
      </c>
      <c r="Q12" s="89" t="s">
        <v>66</v>
      </c>
      <c r="R12" s="83">
        <f>R11+P12</f>
        <v>192080</v>
      </c>
      <c r="S12" s="84"/>
    </row>
    <row r="13" spans="1:21" ht="18" customHeight="1" thickBot="1" x14ac:dyDescent="0.25">
      <c r="A13" s="46" t="s">
        <v>67</v>
      </c>
      <c r="B13" s="33" t="s">
        <v>23</v>
      </c>
      <c r="C13" s="47">
        <v>3070</v>
      </c>
      <c r="D13" s="90" t="s">
        <v>68</v>
      </c>
      <c r="E13" s="49" t="s">
        <v>25</v>
      </c>
      <c r="F13" s="91">
        <v>1790</v>
      </c>
      <c r="G13" s="35"/>
      <c r="H13" s="77" t="s">
        <v>69</v>
      </c>
      <c r="I13" s="70" t="s">
        <v>25</v>
      </c>
      <c r="J13" s="92">
        <v>2260</v>
      </c>
      <c r="K13" s="77" t="s">
        <v>70</v>
      </c>
      <c r="L13" s="70" t="s">
        <v>23</v>
      </c>
      <c r="M13" s="71">
        <v>880</v>
      </c>
      <c r="N13" s="16"/>
      <c r="P13" s="93"/>
      <c r="Q13" s="93"/>
      <c r="R13" s="14"/>
    </row>
    <row r="14" spans="1:21" ht="18" customHeight="1" thickBot="1" x14ac:dyDescent="0.25">
      <c r="A14" s="46" t="s">
        <v>71</v>
      </c>
      <c r="B14" s="33" t="s">
        <v>23</v>
      </c>
      <c r="C14" s="47">
        <v>2320</v>
      </c>
      <c r="D14" s="66" t="s">
        <v>72</v>
      </c>
      <c r="E14" s="94"/>
      <c r="F14" s="95"/>
      <c r="G14" s="35"/>
      <c r="H14" s="36" t="s">
        <v>73</v>
      </c>
      <c r="I14" s="37" t="s">
        <v>74</v>
      </c>
      <c r="J14" s="96">
        <v>1980</v>
      </c>
      <c r="K14" s="36" t="s">
        <v>75</v>
      </c>
      <c r="L14" s="37" t="s">
        <v>76</v>
      </c>
      <c r="M14" s="59">
        <v>2420</v>
      </c>
      <c r="N14" s="16"/>
      <c r="O14" s="93" t="s">
        <v>77</v>
      </c>
      <c r="P14" s="93"/>
      <c r="Q14" s="93"/>
      <c r="R14" s="97" t="s">
        <v>78</v>
      </c>
      <c r="S14" s="97" t="s">
        <v>79</v>
      </c>
      <c r="T14" s="97" t="s">
        <v>80</v>
      </c>
      <c r="U14" s="97" t="s">
        <v>81</v>
      </c>
    </row>
    <row r="15" spans="1:21" ht="18" customHeight="1" thickBot="1" x14ac:dyDescent="0.2">
      <c r="A15" s="46" t="s">
        <v>82</v>
      </c>
      <c r="B15" s="33" t="s">
        <v>23</v>
      </c>
      <c r="C15" s="47">
        <v>2610</v>
      </c>
      <c r="D15" s="69" t="s">
        <v>83</v>
      </c>
      <c r="E15" s="70" t="s">
        <v>23</v>
      </c>
      <c r="F15" s="71">
        <v>4260</v>
      </c>
      <c r="G15" s="98"/>
      <c r="H15" s="46" t="s">
        <v>84</v>
      </c>
      <c r="I15" s="51" t="s">
        <v>25</v>
      </c>
      <c r="J15" s="47">
        <v>1370</v>
      </c>
      <c r="K15" s="69" t="s">
        <v>85</v>
      </c>
      <c r="L15" s="70" t="s">
        <v>23</v>
      </c>
      <c r="M15" s="71">
        <v>3600</v>
      </c>
      <c r="N15" s="16"/>
      <c r="O15" s="99" t="s">
        <v>86</v>
      </c>
      <c r="P15" s="100" t="s">
        <v>87</v>
      </c>
      <c r="Q15" s="101"/>
      <c r="R15" s="102" t="s">
        <v>88</v>
      </c>
      <c r="S15" s="103" t="s">
        <v>89</v>
      </c>
      <c r="T15" s="104" t="s">
        <v>90</v>
      </c>
      <c r="U15" s="105" t="s">
        <v>91</v>
      </c>
    </row>
    <row r="16" spans="1:21" ht="18" customHeight="1" x14ac:dyDescent="0.15">
      <c r="A16" s="46" t="s">
        <v>92</v>
      </c>
      <c r="B16" s="33" t="s">
        <v>23</v>
      </c>
      <c r="C16" s="47">
        <v>2530</v>
      </c>
      <c r="D16" s="29" t="s">
        <v>93</v>
      </c>
      <c r="E16" s="106" t="s">
        <v>94</v>
      </c>
      <c r="F16" s="59">
        <v>1820</v>
      </c>
      <c r="G16" s="35"/>
      <c r="H16" s="107" t="s">
        <v>95</v>
      </c>
      <c r="I16" s="51" t="s">
        <v>25</v>
      </c>
      <c r="J16" s="108">
        <v>2500</v>
      </c>
      <c r="K16" s="78" t="s">
        <v>96</v>
      </c>
      <c r="L16" s="85" t="s">
        <v>97</v>
      </c>
      <c r="M16" s="109">
        <v>3680</v>
      </c>
      <c r="N16" s="16"/>
      <c r="O16" s="110" t="s">
        <v>98</v>
      </c>
      <c r="P16" s="111" t="s">
        <v>99</v>
      </c>
      <c r="Q16" s="112"/>
      <c r="R16" s="113" t="s">
        <v>100</v>
      </c>
      <c r="S16" s="114"/>
      <c r="T16" s="115" t="s">
        <v>101</v>
      </c>
      <c r="U16" s="105" t="s">
        <v>102</v>
      </c>
    </row>
    <row r="17" spans="1:21" ht="18" customHeight="1" x14ac:dyDescent="0.15">
      <c r="A17" s="46" t="s">
        <v>103</v>
      </c>
      <c r="B17" s="33" t="s">
        <v>23</v>
      </c>
      <c r="C17" s="116">
        <v>4280</v>
      </c>
      <c r="D17" s="46" t="s">
        <v>104</v>
      </c>
      <c r="E17" s="117" t="s">
        <v>25</v>
      </c>
      <c r="F17" s="34">
        <v>2850</v>
      </c>
      <c r="G17" s="35"/>
      <c r="H17" s="118" t="s">
        <v>105</v>
      </c>
      <c r="I17" s="119"/>
      <c r="J17" s="120"/>
      <c r="K17" s="46" t="s">
        <v>106</v>
      </c>
      <c r="L17" s="33" t="s">
        <v>23</v>
      </c>
      <c r="M17" s="34">
        <v>2610</v>
      </c>
      <c r="N17" s="16"/>
      <c r="O17" s="110" t="s">
        <v>107</v>
      </c>
      <c r="P17" s="111" t="s">
        <v>108</v>
      </c>
      <c r="Q17" s="112"/>
      <c r="R17" s="113" t="s">
        <v>109</v>
      </c>
      <c r="S17" s="114"/>
      <c r="T17" s="115" t="s">
        <v>110</v>
      </c>
      <c r="U17" s="105" t="s">
        <v>111</v>
      </c>
    </row>
    <row r="18" spans="1:21" ht="18" customHeight="1" thickBot="1" x14ac:dyDescent="0.2">
      <c r="A18" s="46" t="s">
        <v>112</v>
      </c>
      <c r="B18" s="51" t="s">
        <v>23</v>
      </c>
      <c r="C18" s="121">
        <v>1740</v>
      </c>
      <c r="D18" s="77" t="s">
        <v>113</v>
      </c>
      <c r="E18" s="122" t="s">
        <v>25</v>
      </c>
      <c r="F18" s="71">
        <v>1900</v>
      </c>
      <c r="G18" s="35"/>
      <c r="H18" s="46" t="s">
        <v>114</v>
      </c>
      <c r="I18" s="33" t="s">
        <v>23</v>
      </c>
      <c r="J18" s="47">
        <v>690</v>
      </c>
      <c r="K18" s="46" t="s">
        <v>115</v>
      </c>
      <c r="L18" s="37" t="s">
        <v>23</v>
      </c>
      <c r="M18" s="59">
        <v>1620</v>
      </c>
      <c r="N18" s="16"/>
      <c r="O18" s="110" t="s">
        <v>98</v>
      </c>
      <c r="P18" s="123" t="s">
        <v>116</v>
      </c>
      <c r="Q18" s="112"/>
      <c r="R18" s="113" t="s">
        <v>117</v>
      </c>
      <c r="S18" s="114"/>
      <c r="T18" s="115" t="s">
        <v>118</v>
      </c>
      <c r="U18" s="124" t="s">
        <v>119</v>
      </c>
    </row>
    <row r="19" spans="1:21" ht="18" customHeight="1" x14ac:dyDescent="0.15">
      <c r="A19" s="46" t="s">
        <v>120</v>
      </c>
      <c r="B19" s="51" t="s">
        <v>23</v>
      </c>
      <c r="C19" s="125">
        <v>3780</v>
      </c>
      <c r="D19" s="36" t="s">
        <v>121</v>
      </c>
      <c r="E19" s="37" t="s">
        <v>122</v>
      </c>
      <c r="F19" s="59">
        <v>2390</v>
      </c>
      <c r="G19" s="35"/>
      <c r="H19" s="46"/>
      <c r="I19" s="33"/>
      <c r="J19" s="47"/>
      <c r="K19" s="48" t="s">
        <v>123</v>
      </c>
      <c r="L19" s="33" t="s">
        <v>23</v>
      </c>
      <c r="M19" s="34">
        <v>350</v>
      </c>
      <c r="O19" s="110" t="s">
        <v>124</v>
      </c>
      <c r="P19" s="111" t="s">
        <v>125</v>
      </c>
      <c r="Q19" s="112"/>
      <c r="R19" s="113" t="s">
        <v>126</v>
      </c>
      <c r="S19" s="114"/>
      <c r="T19" s="115" t="s">
        <v>127</v>
      </c>
      <c r="U19" s="105" t="s">
        <v>128</v>
      </c>
    </row>
    <row r="20" spans="1:21" ht="18" customHeight="1" x14ac:dyDescent="0.15">
      <c r="A20" s="46" t="s">
        <v>129</v>
      </c>
      <c r="B20" s="33" t="s">
        <v>23</v>
      </c>
      <c r="C20" s="47">
        <v>3350</v>
      </c>
      <c r="D20" s="46" t="s">
        <v>130</v>
      </c>
      <c r="E20" s="33" t="s">
        <v>25</v>
      </c>
      <c r="F20" s="34">
        <v>2260</v>
      </c>
      <c r="G20" s="35"/>
      <c r="H20" s="126"/>
      <c r="I20" s="127"/>
      <c r="J20" s="128"/>
      <c r="K20" s="48" t="s">
        <v>131</v>
      </c>
      <c r="L20" s="33" t="s">
        <v>23</v>
      </c>
      <c r="M20" s="34">
        <v>100</v>
      </c>
      <c r="O20" s="110" t="s">
        <v>132</v>
      </c>
      <c r="P20" s="129" t="s">
        <v>133</v>
      </c>
      <c r="Q20" s="112"/>
      <c r="R20" s="130" t="s">
        <v>134</v>
      </c>
      <c r="S20" s="114"/>
      <c r="T20" s="131" t="s">
        <v>135</v>
      </c>
      <c r="U20" s="124" t="s">
        <v>136</v>
      </c>
    </row>
    <row r="21" spans="1:21" ht="18" customHeight="1" thickBot="1" x14ac:dyDescent="0.2">
      <c r="A21" s="46" t="s">
        <v>137</v>
      </c>
      <c r="B21" s="49" t="s">
        <v>23</v>
      </c>
      <c r="C21" s="132">
        <v>1780</v>
      </c>
      <c r="D21" s="46" t="s">
        <v>138</v>
      </c>
      <c r="E21" s="33" t="s">
        <v>25</v>
      </c>
      <c r="F21" s="34">
        <v>1690</v>
      </c>
      <c r="G21" s="35"/>
      <c r="H21" s="133"/>
      <c r="I21" s="134"/>
      <c r="J21" s="135"/>
      <c r="K21" s="69"/>
      <c r="L21" s="70"/>
      <c r="M21" s="71"/>
      <c r="O21" s="136" t="s">
        <v>139</v>
      </c>
      <c r="P21" s="137" t="s">
        <v>140</v>
      </c>
      <c r="Q21" s="138"/>
      <c r="R21" s="139" t="s">
        <v>141</v>
      </c>
      <c r="S21" s="140"/>
      <c r="T21" s="141" t="s">
        <v>142</v>
      </c>
      <c r="U21" s="105" t="s">
        <v>143</v>
      </c>
    </row>
    <row r="22" spans="1:21" ht="18" customHeight="1" thickBot="1" x14ac:dyDescent="0.2">
      <c r="A22" s="46" t="s">
        <v>144</v>
      </c>
      <c r="B22" s="49" t="s">
        <v>23</v>
      </c>
      <c r="C22" s="47">
        <v>2470</v>
      </c>
      <c r="D22" s="77" t="s">
        <v>145</v>
      </c>
      <c r="E22" s="70" t="s">
        <v>25</v>
      </c>
      <c r="F22" s="71">
        <v>1700</v>
      </c>
      <c r="G22" s="35"/>
      <c r="K22" s="142"/>
      <c r="L22" s="143"/>
      <c r="M22" s="144"/>
      <c r="O22" s="145" t="s">
        <v>146</v>
      </c>
    </row>
    <row r="23" spans="1:21" ht="18" customHeight="1" thickBot="1" x14ac:dyDescent="0.2">
      <c r="A23" s="46" t="s">
        <v>147</v>
      </c>
      <c r="B23" s="33" t="s">
        <v>23</v>
      </c>
      <c r="C23" s="47">
        <v>2920</v>
      </c>
      <c r="D23" s="36" t="s">
        <v>148</v>
      </c>
      <c r="E23" s="37" t="s">
        <v>149</v>
      </c>
      <c r="F23" s="59">
        <v>4060</v>
      </c>
      <c r="G23" s="35"/>
      <c r="H23" s="6" t="s">
        <v>150</v>
      </c>
      <c r="O23" s="146"/>
    </row>
    <row r="24" spans="1:21" ht="18" customHeight="1" thickBot="1" x14ac:dyDescent="0.2">
      <c r="A24" s="46" t="s">
        <v>151</v>
      </c>
      <c r="B24" s="33" t="s">
        <v>23</v>
      </c>
      <c r="C24" s="47">
        <v>3780</v>
      </c>
      <c r="D24" s="46" t="s">
        <v>152</v>
      </c>
      <c r="E24" s="33" t="s">
        <v>25</v>
      </c>
      <c r="F24" s="59">
        <v>1670</v>
      </c>
      <c r="G24" s="35"/>
      <c r="H24" s="87" t="s">
        <v>153</v>
      </c>
      <c r="I24" s="147"/>
      <c r="J24" s="148">
        <v>50</v>
      </c>
      <c r="K24" s="149" t="s">
        <v>154</v>
      </c>
      <c r="L24" s="147"/>
      <c r="M24" s="150">
        <v>20</v>
      </c>
      <c r="O24" s="151" t="s">
        <v>155</v>
      </c>
    </row>
    <row r="25" spans="1:21" ht="18" customHeight="1" x14ac:dyDescent="0.15">
      <c r="A25" s="46" t="s">
        <v>156</v>
      </c>
      <c r="B25" s="33" t="s">
        <v>23</v>
      </c>
      <c r="C25" s="47">
        <v>940</v>
      </c>
      <c r="D25" s="46" t="s">
        <v>157</v>
      </c>
      <c r="E25" s="33" t="s">
        <v>25</v>
      </c>
      <c r="F25" s="34">
        <v>1540</v>
      </c>
      <c r="G25" s="98"/>
      <c r="O25" s="151" t="s">
        <v>158</v>
      </c>
    </row>
    <row r="26" spans="1:21" ht="18" customHeight="1" thickBot="1" x14ac:dyDescent="0.2">
      <c r="A26" s="46" t="s">
        <v>159</v>
      </c>
      <c r="B26" s="33" t="s">
        <v>23</v>
      </c>
      <c r="C26" s="47">
        <v>2400</v>
      </c>
      <c r="D26" s="77" t="s">
        <v>160</v>
      </c>
      <c r="E26" s="70" t="s">
        <v>25</v>
      </c>
      <c r="F26" s="71">
        <v>370</v>
      </c>
      <c r="G26" s="35"/>
      <c r="H26" s="152" t="s">
        <v>161</v>
      </c>
      <c r="O26" s="146" t="s">
        <v>162</v>
      </c>
      <c r="P26" s="153"/>
      <c r="Q26" s="153"/>
      <c r="R26" s="153"/>
      <c r="S26" s="153"/>
    </row>
    <row r="27" spans="1:21" ht="18" customHeight="1" x14ac:dyDescent="0.15">
      <c r="A27" s="46"/>
      <c r="B27" s="33"/>
      <c r="C27" s="47"/>
      <c r="D27" s="36" t="s">
        <v>163</v>
      </c>
      <c r="E27" s="37" t="s">
        <v>164</v>
      </c>
      <c r="F27" s="59">
        <v>2490</v>
      </c>
      <c r="G27" s="35"/>
      <c r="H27" s="151" t="s">
        <v>165</v>
      </c>
      <c r="O27" s="151" t="s">
        <v>166</v>
      </c>
    </row>
    <row r="28" spans="1:21" ht="18" customHeight="1" x14ac:dyDescent="0.15">
      <c r="A28" s="46"/>
      <c r="B28" s="33"/>
      <c r="C28" s="47"/>
      <c r="D28" s="46" t="s">
        <v>167</v>
      </c>
      <c r="E28" s="33" t="s">
        <v>25</v>
      </c>
      <c r="F28" s="154">
        <v>2310</v>
      </c>
      <c r="G28" s="155"/>
      <c r="H28" s="151" t="s">
        <v>168</v>
      </c>
      <c r="O28" s="151" t="s">
        <v>169</v>
      </c>
      <c r="P28" s="153"/>
      <c r="Q28" s="153"/>
      <c r="R28" s="153"/>
      <c r="S28" s="153"/>
    </row>
    <row r="29" spans="1:21" ht="18" customHeight="1" thickBot="1" x14ac:dyDescent="0.2">
      <c r="A29" s="156"/>
      <c r="B29" s="157"/>
      <c r="C29" s="158"/>
      <c r="D29" s="69" t="s">
        <v>170</v>
      </c>
      <c r="E29" s="70" t="s">
        <v>25</v>
      </c>
      <c r="F29" s="71">
        <v>3070</v>
      </c>
      <c r="G29" s="155"/>
      <c r="H29" s="151" t="s">
        <v>171</v>
      </c>
      <c r="P29" s="153"/>
      <c r="Q29" s="153"/>
      <c r="R29" s="153"/>
      <c r="S29" s="153"/>
    </row>
    <row r="30" spans="1:21" ht="18" customHeight="1" x14ac:dyDescent="0.15">
      <c r="G30" s="35"/>
      <c r="H30" s="151" t="s">
        <v>172</v>
      </c>
      <c r="O30" s="151" t="s">
        <v>173</v>
      </c>
    </row>
    <row r="31" spans="1:21" ht="18" customHeight="1" x14ac:dyDescent="0.15">
      <c r="D31"/>
      <c r="H31" s="151" t="s">
        <v>174</v>
      </c>
      <c r="I31" s="152"/>
      <c r="J31" s="152"/>
      <c r="K31" s="152"/>
      <c r="L31" s="152"/>
      <c r="M31" s="152"/>
      <c r="O31" s="151" t="s">
        <v>175</v>
      </c>
    </row>
    <row r="32" spans="1:21" ht="18" customHeight="1" x14ac:dyDescent="0.15">
      <c r="G32" s="155"/>
      <c r="H32" s="151" t="s">
        <v>176</v>
      </c>
      <c r="I32" s="152"/>
      <c r="J32" s="152"/>
      <c r="K32" s="152"/>
      <c r="L32" s="152"/>
      <c r="M32" s="152"/>
      <c r="O32" s="151" t="s">
        <v>177</v>
      </c>
      <c r="P32" s="159"/>
      <c r="Q32" s="159"/>
      <c r="R32" s="159"/>
      <c r="S32" s="159"/>
    </row>
    <row r="33" spans="1:22" ht="18" customHeight="1" x14ac:dyDescent="0.15">
      <c r="G33" s="155"/>
      <c r="H33" s="151" t="s">
        <v>178</v>
      </c>
      <c r="I33" s="152"/>
      <c r="J33" s="152"/>
      <c r="K33" s="152"/>
      <c r="L33" s="152"/>
      <c r="M33" s="152"/>
      <c r="N33" s="160"/>
      <c r="O33" s="151" t="s">
        <v>179</v>
      </c>
      <c r="P33" s="160"/>
      <c r="Q33" s="153"/>
      <c r="R33" s="153"/>
      <c r="S33" s="153"/>
      <c r="T33" s="153"/>
      <c r="U33" s="153"/>
      <c r="V33" s="153"/>
    </row>
    <row r="34" spans="1:22" ht="18" customHeight="1" x14ac:dyDescent="0.15">
      <c r="B34" s="16"/>
      <c r="C34" s="16"/>
      <c r="G34" s="155"/>
      <c r="H34" s="146" t="s">
        <v>180</v>
      </c>
      <c r="I34" s="152"/>
      <c r="J34" s="152"/>
      <c r="K34" s="152"/>
      <c r="L34" s="152"/>
      <c r="M34" s="152"/>
      <c r="T34" s="15"/>
      <c r="U34" s="15"/>
      <c r="V34" s="15"/>
    </row>
    <row r="35" spans="1:22" ht="18" customHeight="1" x14ac:dyDescent="0.15">
      <c r="A35" s="161" t="s">
        <v>181</v>
      </c>
      <c r="B35" s="161"/>
      <c r="C35" s="161"/>
      <c r="D35" s="161"/>
      <c r="E35" s="161"/>
      <c r="F35" s="161"/>
      <c r="G35" s="155"/>
      <c r="H35" s="146" t="s">
        <v>182</v>
      </c>
      <c r="I35" s="152"/>
      <c r="J35" s="152"/>
      <c r="K35" s="152"/>
      <c r="L35" s="152"/>
      <c r="M35" s="152"/>
      <c r="O35" s="162" t="s">
        <v>183</v>
      </c>
      <c r="P35" s="163"/>
      <c r="Q35" s="163"/>
      <c r="R35" s="163"/>
      <c r="S35" s="163"/>
      <c r="T35" s="164"/>
      <c r="U35" s="165"/>
    </row>
    <row r="36" spans="1:22" ht="18" customHeight="1" x14ac:dyDescent="0.15">
      <c r="A36" s="161" t="s">
        <v>184</v>
      </c>
      <c r="B36" s="161"/>
      <c r="C36" s="161"/>
      <c r="D36" s="161"/>
      <c r="E36" s="161"/>
      <c r="F36" s="161"/>
      <c r="G36" s="155"/>
      <c r="H36" s="151" t="s">
        <v>185</v>
      </c>
      <c r="I36" s="152"/>
      <c r="J36" s="152"/>
      <c r="K36" s="152"/>
      <c r="L36" s="152"/>
      <c r="M36" s="152"/>
      <c r="O36" s="166"/>
      <c r="P36" s="167"/>
      <c r="Q36" s="167"/>
      <c r="R36" s="167"/>
      <c r="S36" s="167"/>
      <c r="U36" s="168"/>
    </row>
    <row r="37" spans="1:22" ht="18" customHeight="1" x14ac:dyDescent="0.15">
      <c r="A37" s="161" t="s">
        <v>186</v>
      </c>
      <c r="B37" s="161"/>
      <c r="C37" s="161"/>
      <c r="D37" s="161"/>
      <c r="E37" s="161"/>
      <c r="F37" s="161"/>
      <c r="G37" s="155"/>
      <c r="H37" s="151" t="s">
        <v>187</v>
      </c>
      <c r="I37" s="5"/>
      <c r="J37" s="5"/>
      <c r="K37" s="5"/>
      <c r="L37" s="5"/>
      <c r="M37" s="5"/>
      <c r="O37" s="169" t="s">
        <v>188</v>
      </c>
      <c r="P37" s="170"/>
      <c r="Q37" s="170"/>
      <c r="R37" s="170"/>
      <c r="S37" s="170"/>
      <c r="U37" s="168"/>
    </row>
    <row r="38" spans="1:22" ht="18" customHeight="1" x14ac:dyDescent="0.15">
      <c r="G38" s="155"/>
      <c r="I38" s="5"/>
      <c r="J38" s="5"/>
      <c r="K38" s="5"/>
      <c r="L38" s="5"/>
      <c r="M38" s="5"/>
      <c r="O38" s="171" t="s">
        <v>189</v>
      </c>
      <c r="P38" s="160"/>
      <c r="Q38" s="172"/>
      <c r="R38" s="172"/>
      <c r="S38" s="153"/>
      <c r="U38" s="168"/>
    </row>
    <row r="39" spans="1:22" ht="18" customHeight="1" x14ac:dyDescent="0.15">
      <c r="A39" s="173" t="s">
        <v>190</v>
      </c>
      <c r="B39" s="174"/>
      <c r="C39" s="174"/>
      <c r="D39" s="174"/>
      <c r="E39" s="174"/>
      <c r="F39" s="174"/>
      <c r="G39" s="174"/>
      <c r="H39" s="174"/>
      <c r="I39" s="174"/>
      <c r="J39" s="174"/>
      <c r="K39" s="174"/>
      <c r="L39" s="174"/>
      <c r="M39" s="175"/>
      <c r="O39" s="171"/>
      <c r="P39" s="172" t="s">
        <v>191</v>
      </c>
      <c r="Q39" s="172"/>
      <c r="R39" s="172"/>
      <c r="S39" s="153"/>
      <c r="U39" s="168"/>
    </row>
    <row r="40" spans="1:22" ht="18" customHeight="1" x14ac:dyDescent="0.15">
      <c r="A40" s="176"/>
      <c r="B40" s="177"/>
      <c r="C40" s="177"/>
      <c r="D40" s="177"/>
      <c r="E40" s="177"/>
      <c r="F40" s="177"/>
      <c r="G40" s="177"/>
      <c r="H40" s="177"/>
      <c r="I40" s="177"/>
      <c r="J40" s="177"/>
      <c r="K40" s="177"/>
      <c r="L40" s="177"/>
      <c r="M40" s="178"/>
      <c r="O40" s="171" t="s">
        <v>192</v>
      </c>
      <c r="P40" s="179"/>
      <c r="Q40" s="179"/>
      <c r="R40" s="179"/>
      <c r="S40" s="180"/>
      <c r="U40" s="168"/>
    </row>
    <row r="41" spans="1:22" ht="18" customHeight="1" x14ac:dyDescent="0.15">
      <c r="A41" s="181" t="s">
        <v>193</v>
      </c>
      <c r="B41" s="182"/>
      <c r="C41" s="183" t="s">
        <v>194</v>
      </c>
      <c r="D41" s="183"/>
      <c r="E41" s="183"/>
      <c r="F41" s="183"/>
      <c r="G41" s="183"/>
      <c r="H41" s="183"/>
      <c r="J41" s="184" t="s">
        <v>195</v>
      </c>
      <c r="K41" s="185"/>
      <c r="L41" s="186"/>
      <c r="M41" s="187"/>
      <c r="O41" s="171"/>
      <c r="P41" s="172" t="s">
        <v>196</v>
      </c>
      <c r="Q41" s="152"/>
      <c r="R41" s="152"/>
      <c r="S41" s="151"/>
      <c r="U41" s="168"/>
    </row>
    <row r="42" spans="1:22" ht="18" customHeight="1" x14ac:dyDescent="0.15">
      <c r="A42" s="188"/>
      <c r="B42" s="189"/>
      <c r="C42" s="183" t="s">
        <v>197</v>
      </c>
      <c r="D42" s="190"/>
      <c r="E42" s="190"/>
      <c r="F42" s="190"/>
      <c r="G42" s="190"/>
      <c r="H42" s="190"/>
      <c r="I42" s="191"/>
      <c r="J42" s="192" t="s">
        <v>198</v>
      </c>
      <c r="K42" s="193"/>
      <c r="L42" s="183"/>
      <c r="M42" s="194"/>
      <c r="O42" s="195" t="s">
        <v>199</v>
      </c>
      <c r="P42" s="151"/>
      <c r="Q42" s="151"/>
      <c r="R42" s="151"/>
      <c r="S42" s="151"/>
      <c r="U42" s="168"/>
    </row>
    <row r="43" spans="1:22" ht="18" customHeight="1" x14ac:dyDescent="0.15">
      <c r="A43" s="196"/>
      <c r="B43" s="197"/>
      <c r="C43" s="198"/>
      <c r="D43" s="198"/>
      <c r="E43" s="198"/>
      <c r="F43" s="198"/>
      <c r="G43" s="198"/>
      <c r="H43" s="5"/>
      <c r="I43" s="5"/>
      <c r="J43" s="5"/>
      <c r="K43" s="199"/>
      <c r="L43" s="200"/>
      <c r="M43" s="201"/>
      <c r="O43" s="195" t="s">
        <v>200</v>
      </c>
      <c r="P43" s="151"/>
      <c r="Q43" s="151"/>
      <c r="R43" s="151"/>
      <c r="S43" s="151"/>
      <c r="U43" s="202"/>
    </row>
    <row r="44" spans="1:22" s="15" customFormat="1" ht="18" customHeight="1" x14ac:dyDescent="0.15">
      <c r="A44" s="203"/>
      <c r="B44" s="204"/>
      <c r="C44" s="205"/>
      <c r="D44" s="205"/>
      <c r="E44" s="205"/>
      <c r="F44" s="205"/>
      <c r="G44" s="205"/>
      <c r="H44" s="206"/>
      <c r="I44" s="206"/>
      <c r="J44" s="206"/>
      <c r="K44" s="207"/>
      <c r="L44" s="208"/>
      <c r="M44" s="209"/>
      <c r="O44" s="210" t="s">
        <v>201</v>
      </c>
      <c r="P44" s="211"/>
      <c r="Q44" s="211"/>
      <c r="R44" s="211"/>
      <c r="S44" s="211"/>
      <c r="T44" s="212"/>
      <c r="U44" s="213"/>
    </row>
    <row r="45" spans="1:22" s="15" customFormat="1" ht="10.5" customHeight="1" x14ac:dyDescent="0.15">
      <c r="A45" s="16"/>
      <c r="B45"/>
      <c r="C45"/>
      <c r="D45" s="16"/>
      <c r="E45"/>
      <c r="F45"/>
      <c r="G45"/>
      <c r="H45" s="16"/>
      <c r="I45"/>
      <c r="J45"/>
      <c r="K45" s="16"/>
      <c r="L45"/>
      <c r="M45"/>
    </row>
  </sheetData>
  <mergeCells count="26">
    <mergeCell ref="A44:B44"/>
    <mergeCell ref="C44:G44"/>
    <mergeCell ref="A37:F37"/>
    <mergeCell ref="O37:S37"/>
    <mergeCell ref="A39:M40"/>
    <mergeCell ref="A41:B41"/>
    <mergeCell ref="A43:B43"/>
    <mergeCell ref="C43:G43"/>
    <mergeCell ref="R11:S11"/>
    <mergeCell ref="R12:S12"/>
    <mergeCell ref="S15:S21"/>
    <mergeCell ref="A35:F35"/>
    <mergeCell ref="O35:S36"/>
    <mergeCell ref="A36:F36"/>
    <mergeCell ref="R5:S5"/>
    <mergeCell ref="R6:S6"/>
    <mergeCell ref="R7:S7"/>
    <mergeCell ref="R8:S8"/>
    <mergeCell ref="R9:S9"/>
    <mergeCell ref="R10:S10"/>
    <mergeCell ref="A1:C1"/>
    <mergeCell ref="H1:L1"/>
    <mergeCell ref="B2:C2"/>
    <mergeCell ref="I2:J2"/>
    <mergeCell ref="O2:Q2"/>
    <mergeCell ref="R4:S4"/>
  </mergeCells>
  <phoneticPr fontId="3"/>
  <printOptions horizontalCentered="1" verticalCentered="1"/>
  <pageMargins left="0.39370078740157483" right="0.31496062992125984" top="0.27559055118110237" bottom="0.15748031496062992" header="0.31496062992125984" footer="0.19685039370078741"/>
  <pageSetup paperSize="12" scale="9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朝刊折込部数表 (2025年12月～)</vt:lpstr>
      <vt:lpstr>'朝刊折込部数表 (2025年12月～)'!Print_Area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笠原 美穂子</dc:creator>
  <cp:lastModifiedBy>笠原 美穂子</cp:lastModifiedBy>
  <dcterms:created xsi:type="dcterms:W3CDTF">2025-12-09T05:00:13Z</dcterms:created>
  <dcterms:modified xsi:type="dcterms:W3CDTF">2025-12-09T05:00:48Z</dcterms:modified>
</cp:coreProperties>
</file>